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bookViews>
    <workbookView xWindow="-1440" yWindow="1860" windowWidth="9915" windowHeight="3870" activeTab="1"/>
  </bookViews>
  <sheets>
    <sheet name="Факт" sheetId="3" r:id="rId1"/>
    <sheet name="На сайт" sheetId="13" r:id="rId2"/>
  </sheets>
  <externalReferences>
    <externalReference r:id="rId3"/>
  </externalReferences>
  <definedNames>
    <definedName name="_xlnm.Print_Area" localSheetId="1">'На сайт'!$A$1:$H$74</definedName>
    <definedName name="_xlnm.Print_Area" localSheetId="0">Факт!$B$1:$Q$84</definedName>
  </definedNames>
  <calcPr calcId="125725"/>
</workbook>
</file>

<file path=xl/calcChain.xml><?xml version="1.0" encoding="utf-8"?>
<calcChain xmlns="http://schemas.openxmlformats.org/spreadsheetml/2006/main">
  <c r="D81" i="3"/>
  <c r="F48"/>
  <c r="E48"/>
  <c r="I48"/>
  <c r="K26"/>
  <c r="F26"/>
  <c r="E44"/>
  <c r="K24"/>
  <c r="K22"/>
  <c r="D17"/>
  <c r="D43"/>
  <c r="D21"/>
  <c r="B8"/>
  <c r="D11"/>
  <c r="E11"/>
  <c r="F11"/>
  <c r="D18"/>
  <c r="E18"/>
  <c r="F18"/>
  <c r="H18" s="1"/>
  <c r="K18"/>
  <c r="D19"/>
  <c r="S19" s="1"/>
  <c r="D20"/>
  <c r="S20" s="1"/>
  <c r="D22"/>
  <c r="S23" s="1"/>
  <c r="D23"/>
  <c r="D25"/>
  <c r="D26" s="1"/>
  <c r="C31"/>
  <c r="D33"/>
  <c r="E33"/>
  <c r="D39"/>
  <c r="D40"/>
  <c r="D41"/>
  <c r="R19"/>
  <c r="E41"/>
  <c r="D42"/>
  <c r="R20" s="1"/>
  <c r="D44"/>
  <c r="R23" s="1"/>
  <c r="D45"/>
  <c r="D47"/>
  <c r="D48"/>
  <c r="D60"/>
  <c r="E60"/>
  <c r="F60"/>
  <c r="G60"/>
  <c r="H60"/>
  <c r="M60"/>
  <c r="N60"/>
  <c r="O60"/>
  <c r="P60"/>
  <c r="D61"/>
  <c r="E61"/>
  <c r="F61"/>
  <c r="G61"/>
  <c r="H61"/>
  <c r="M61"/>
  <c r="N61"/>
  <c r="O61"/>
  <c r="P61"/>
  <c r="D62"/>
  <c r="E62"/>
  <c r="F62"/>
  <c r="G62"/>
  <c r="H62"/>
  <c r="K62"/>
  <c r="L62"/>
  <c r="M62"/>
  <c r="N62"/>
  <c r="O62"/>
  <c r="P62"/>
  <c r="D63"/>
  <c r="E63"/>
  <c r="F63"/>
  <c r="G63"/>
  <c r="H63"/>
  <c r="K63"/>
  <c r="M63"/>
  <c r="N63"/>
  <c r="O63"/>
  <c r="P63"/>
  <c r="D64"/>
  <c r="E64"/>
  <c r="F64"/>
  <c r="G64"/>
  <c r="H64"/>
  <c r="K64"/>
  <c r="L64"/>
  <c r="M64"/>
  <c r="N64"/>
  <c r="O64"/>
  <c r="P64"/>
  <c r="D68"/>
  <c r="E68"/>
  <c r="F68"/>
  <c r="G68"/>
  <c r="H68"/>
  <c r="I68"/>
  <c r="J68"/>
  <c r="K68"/>
  <c r="L68"/>
  <c r="M68"/>
  <c r="N68"/>
  <c r="O68"/>
  <c r="P68"/>
  <c r="D78"/>
  <c r="E78"/>
  <c r="I78"/>
  <c r="J78"/>
  <c r="E80"/>
  <c r="E83"/>
  <c r="I1"/>
  <c r="I62"/>
  <c r="I64"/>
  <c r="J18"/>
  <c r="I63"/>
  <c r="I60"/>
  <c r="I61"/>
  <c r="J64"/>
  <c r="D24"/>
  <c r="S22"/>
  <c r="J63"/>
  <c r="K20"/>
  <c r="D46"/>
  <c r="R22"/>
  <c r="J61"/>
  <c r="J62"/>
  <c r="J60"/>
  <c r="K61"/>
  <c r="I80"/>
  <c r="F25"/>
  <c r="E82"/>
  <c r="E40"/>
  <c r="E39" s="1"/>
  <c r="D80"/>
  <c r="F41"/>
  <c r="J41" s="1"/>
  <c r="F23"/>
  <c r="F40"/>
  <c r="G40" s="1"/>
  <c r="I18"/>
  <c r="G18"/>
  <c r="E23"/>
  <c r="K19"/>
  <c r="J80"/>
  <c r="H25"/>
  <c r="K17"/>
  <c r="D15"/>
  <c r="F19"/>
  <c r="H19" s="1"/>
  <c r="E45"/>
  <c r="K21"/>
  <c r="K15" s="1"/>
  <c r="F22"/>
  <c r="G22" s="1"/>
  <c r="F42"/>
  <c r="G42" s="1"/>
  <c r="F47"/>
  <c r="H47" s="1"/>
  <c r="F24"/>
  <c r="K60"/>
  <c r="H42"/>
  <c r="I40"/>
  <c r="F20"/>
  <c r="G20" s="1"/>
  <c r="E25"/>
  <c r="E26" s="1"/>
  <c r="F46"/>
  <c r="G46" s="1"/>
  <c r="J48"/>
  <c r="H24"/>
  <c r="I41"/>
  <c r="E22"/>
  <c r="K25"/>
  <c r="E46"/>
  <c r="I46" s="1"/>
  <c r="E81"/>
  <c r="F21"/>
  <c r="G21" s="1"/>
  <c r="I81"/>
  <c r="K23"/>
  <c r="C82"/>
  <c r="I22"/>
  <c r="L63"/>
  <c r="F17"/>
  <c r="G17" s="1"/>
  <c r="H41"/>
  <c r="G25"/>
  <c r="E19"/>
  <c r="E20"/>
  <c r="E42"/>
  <c r="F44"/>
  <c r="H44" s="1"/>
  <c r="F45"/>
  <c r="I45"/>
  <c r="J81"/>
  <c r="I23"/>
  <c r="G47"/>
  <c r="H40"/>
  <c r="E24"/>
  <c r="E47"/>
  <c r="J47" s="1"/>
  <c r="D82"/>
  <c r="H45"/>
  <c r="E21"/>
  <c r="E15" s="1"/>
  <c r="J15" s="1"/>
  <c r="E17"/>
  <c r="J17" s="1"/>
  <c r="J19"/>
  <c r="E14"/>
  <c r="E27" s="1"/>
  <c r="I19"/>
  <c r="I21"/>
  <c r="I44"/>
  <c r="J24"/>
  <c r="H48"/>
  <c r="G48"/>
  <c r="D36"/>
  <c r="D50" s="1"/>
  <c r="D37"/>
  <c r="G24"/>
  <c r="H22"/>
  <c r="D14"/>
  <c r="H17"/>
  <c r="J42"/>
  <c r="H46"/>
  <c r="I20"/>
  <c r="D27"/>
  <c r="D13"/>
  <c r="G45"/>
  <c r="J25"/>
  <c r="J20"/>
  <c r="J21"/>
  <c r="E13"/>
  <c r="D83"/>
  <c r="F36"/>
  <c r="I42"/>
  <c r="J45"/>
  <c r="I47"/>
  <c r="H21"/>
  <c r="H20"/>
  <c r="J46"/>
  <c r="I25"/>
  <c r="F14"/>
  <c r="I14" s="1"/>
  <c r="F15"/>
  <c r="F43"/>
  <c r="G43" s="1"/>
  <c r="L61"/>
  <c r="L60"/>
  <c r="G15"/>
  <c r="F28"/>
  <c r="J14"/>
  <c r="H14"/>
  <c r="F13"/>
  <c r="H13" s="1"/>
  <c r="H43"/>
  <c r="G36"/>
  <c r="F49"/>
  <c r="F35"/>
  <c r="G35" s="1"/>
  <c r="I26" l="1"/>
  <c r="J26"/>
  <c r="I13"/>
  <c r="I15"/>
  <c r="G44"/>
  <c r="J23"/>
  <c r="I24"/>
  <c r="G26"/>
  <c r="H26"/>
  <c r="D28"/>
  <c r="H28" s="1"/>
  <c r="J13"/>
  <c r="F27"/>
  <c r="G14"/>
  <c r="H15"/>
  <c r="E28"/>
  <c r="J28" s="1"/>
  <c r="D49"/>
  <c r="I17"/>
  <c r="J44"/>
  <c r="E36"/>
  <c r="I36" s="1"/>
  <c r="F39"/>
  <c r="G19"/>
  <c r="G23"/>
  <c r="J22"/>
  <c r="G41"/>
  <c r="J40"/>
  <c r="G49"/>
  <c r="G28"/>
  <c r="K14"/>
  <c r="E35"/>
  <c r="J36"/>
  <c r="E50"/>
  <c r="E49"/>
  <c r="K27"/>
  <c r="K13"/>
  <c r="K28"/>
  <c r="C74"/>
  <c r="I28"/>
  <c r="G13"/>
  <c r="H49"/>
  <c r="H35"/>
  <c r="F50"/>
  <c r="H36"/>
  <c r="F37"/>
  <c r="E43"/>
  <c r="H39" l="1"/>
  <c r="G39"/>
  <c r="J39"/>
  <c r="I39"/>
  <c r="H27"/>
  <c r="G27"/>
  <c r="J27"/>
  <c r="I27"/>
  <c r="E37"/>
  <c r="J43"/>
  <c r="J35"/>
  <c r="I35"/>
  <c r="I43"/>
  <c r="H37"/>
  <c r="G37"/>
  <c r="I37"/>
  <c r="J37"/>
  <c r="G50"/>
  <c r="H50"/>
  <c r="J50"/>
  <c r="I50"/>
  <c r="J49"/>
  <c r="I49"/>
</calcChain>
</file>

<file path=xl/sharedStrings.xml><?xml version="1.0" encoding="utf-8"?>
<sst xmlns="http://schemas.openxmlformats.org/spreadsheetml/2006/main" count="172" uniqueCount="100">
  <si>
    <t>Органи стягнення</t>
  </si>
  <si>
    <t xml:space="preserve"> збір</t>
  </si>
  <si>
    <t xml:space="preserve"> надходження  (сальдо)</t>
  </si>
  <si>
    <t>НБУ</t>
  </si>
  <si>
    <t xml:space="preserve">ЗА ОЗНАКОЮ АДМІНІСТРУВАННЯ </t>
  </si>
  <si>
    <t xml:space="preserve"> </t>
  </si>
  <si>
    <t>(млн.грн.)</t>
  </si>
  <si>
    <t>ІНШІ НАДХОДЖЕННЯ</t>
  </si>
  <si>
    <t>Всього, в т.ч.</t>
  </si>
  <si>
    <t>Кошти загального фонду державного бюджету (до розподілу)</t>
  </si>
  <si>
    <t>Загальний фонд</t>
  </si>
  <si>
    <t xml:space="preserve"> відшкодування ПДВ</t>
  </si>
  <si>
    <t>+,-</t>
  </si>
  <si>
    <t>%</t>
  </si>
  <si>
    <t>ПЕНСІЙНИЙ ФОНД УКРАЇНИ</t>
  </si>
  <si>
    <r>
      <t xml:space="preserve">Надано </t>
    </r>
    <r>
      <rPr>
        <b/>
        <u/>
        <sz val="24"/>
        <color indexed="16"/>
        <rFont val="Arial Cyr"/>
        <family val="2"/>
        <charset val="204"/>
      </rPr>
      <t>позичок</t>
    </r>
    <r>
      <rPr>
        <b/>
        <sz val="24"/>
        <rFont val="Arial Cyr"/>
        <family val="2"/>
        <charset val="204"/>
      </rPr>
      <t xml:space="preserve"> з ЄКР</t>
    </r>
  </si>
  <si>
    <r>
      <t>Перераховано</t>
    </r>
    <r>
      <rPr>
        <b/>
        <sz val="24"/>
        <rFont val="Arial Cyr"/>
        <family val="2"/>
        <charset val="204"/>
      </rPr>
      <t xml:space="preserve"> дотацій з держбюджету</t>
    </r>
  </si>
  <si>
    <t>*відповідна кількість днів</t>
  </si>
  <si>
    <t>ДПА</t>
  </si>
  <si>
    <t>ДМС</t>
  </si>
  <si>
    <t>ІНШІ (з НБУ та без трансфертів)</t>
  </si>
  <si>
    <t>ТРАНСФЕРТИ</t>
  </si>
  <si>
    <t>Державна казначейська служба України</t>
  </si>
  <si>
    <t>Єдиний казначейський рахунок (гривня)</t>
  </si>
  <si>
    <t>Валютні рахунки (грн. еквівалент)</t>
  </si>
  <si>
    <t>Всього</t>
  </si>
  <si>
    <t>Надано позик</t>
  </si>
  <si>
    <t xml:space="preserve">Залишок непогашених позик </t>
  </si>
  <si>
    <t>Податкові органи</t>
  </si>
  <si>
    <t>Митні органи</t>
  </si>
  <si>
    <t>Разом:</t>
  </si>
  <si>
    <t>.</t>
  </si>
  <si>
    <t xml:space="preserve">ДОВІДКА </t>
  </si>
  <si>
    <r>
      <rPr>
        <b/>
        <sz val="20"/>
        <rFont val="Arial"/>
        <family val="2"/>
        <charset val="204"/>
      </rPr>
      <t>ЗАГАЛЬНИЙ ФОНД</t>
    </r>
    <r>
      <rPr>
        <b/>
        <sz val="20"/>
        <color indexed="12"/>
        <rFont val="Arial"/>
        <family val="2"/>
        <charset val="204"/>
      </rPr>
      <t xml:space="preserve"> </t>
    </r>
    <r>
      <rPr>
        <b/>
        <sz val="20"/>
        <color indexed="10"/>
        <rFont val="Arial"/>
        <family val="2"/>
        <charset val="204"/>
      </rPr>
      <t>ЗБІР</t>
    </r>
  </si>
  <si>
    <t>Реверсна дотація</t>
  </si>
  <si>
    <r>
      <t>В тому числі СПЕЦІАЛЬНИЙ ФОНД</t>
    </r>
    <r>
      <rPr>
        <b/>
        <sz val="20"/>
        <color indexed="10"/>
        <rFont val="Arial"/>
        <family val="2"/>
        <charset val="204"/>
      </rPr>
      <t xml:space="preserve"> без власних надходжень</t>
    </r>
  </si>
  <si>
    <t xml:space="preserve">
За останній банківський день</t>
  </si>
  <si>
    <t xml:space="preserve">ЗАЛИШКИ КОШТІВ на єдиному казначейському рахунку (ЄКР) </t>
  </si>
  <si>
    <t>Електронне ПДВ</t>
  </si>
  <si>
    <r>
      <rPr>
        <b/>
        <sz val="20"/>
        <rFont val="Arial"/>
        <family val="2"/>
        <charset val="204"/>
      </rPr>
      <t>В тому числі ДЕРЖАВНИЙ БЮДЖЕТ</t>
    </r>
    <r>
      <rPr>
        <b/>
        <sz val="20"/>
        <color indexed="12"/>
        <rFont val="Arial"/>
        <family val="2"/>
        <charset val="204"/>
      </rPr>
      <t xml:space="preserve"> </t>
    </r>
    <r>
      <rPr>
        <b/>
        <sz val="20"/>
        <rFont val="Arial"/>
        <family val="2"/>
        <charset val="204"/>
      </rPr>
      <t>САЛЬДО</t>
    </r>
    <r>
      <rPr>
        <b/>
        <sz val="20"/>
        <color indexed="12"/>
        <rFont val="Arial"/>
        <family val="2"/>
        <charset val="204"/>
      </rPr>
      <t xml:space="preserve"> </t>
    </r>
    <r>
      <rPr>
        <b/>
        <sz val="20"/>
        <color indexed="10"/>
        <rFont val="Arial"/>
        <family val="2"/>
        <charset val="204"/>
      </rPr>
      <t>без власних надходжень</t>
    </r>
  </si>
  <si>
    <t xml:space="preserve">Факт  </t>
  </si>
  <si>
    <r>
      <t>СПЕЦІАЛЬНИЙ ФОНД</t>
    </r>
    <r>
      <rPr>
        <b/>
        <sz val="20"/>
        <rFont val="Arial"/>
        <family val="2"/>
        <charset val="204"/>
      </rPr>
      <t xml:space="preserve"> **</t>
    </r>
  </si>
  <si>
    <t>СПЕЦІАЛЬНИЙ ФОНД **</t>
  </si>
  <si>
    <t>**план по власних надходженнях розраховано ДКСУ</t>
  </si>
  <si>
    <t>ВСЬОГО ЗАГАЛЬНИЙ ФОНД (сальдо)</t>
  </si>
  <si>
    <t>у тому числі НБУ</t>
  </si>
  <si>
    <t>ІНШІ МІНІСТЕРСТВА ТА ВІДОМСТВА</t>
  </si>
  <si>
    <t>ВСЬОГО ПО ДФСУ (сальдо)</t>
  </si>
  <si>
    <t>МИТНІ ОРГАНИ</t>
  </si>
  <si>
    <t xml:space="preserve">   надходження (сальдо)</t>
  </si>
  <si>
    <r>
      <rPr>
        <b/>
        <sz val="14"/>
        <color indexed="8"/>
        <rFont val="Times New Roman"/>
        <family val="1"/>
        <charset val="204"/>
      </rPr>
      <t>ПОДАТКОВІ ОРГАНИ</t>
    </r>
    <r>
      <rPr>
        <sz val="14"/>
        <color indexed="8"/>
        <rFont val="Times New Roman"/>
        <family val="1"/>
        <charset val="204"/>
      </rPr>
      <t xml:space="preserve"> (збір)</t>
    </r>
  </si>
  <si>
    <t>ЗАГАЛЬНИЙ ФОНД</t>
  </si>
  <si>
    <t xml:space="preserve"> +,-</t>
  </si>
  <si>
    <t xml:space="preserve">Відхилення </t>
  </si>
  <si>
    <t>до відповідного періоду минулого року</t>
  </si>
  <si>
    <t>ЗАГАЛЬНИЙ ФОНД САЛЬДО (НАДХОДЖ.)</t>
  </si>
  <si>
    <r>
      <rPr>
        <b/>
        <sz val="20"/>
        <color indexed="10"/>
        <rFont val="Arial"/>
        <family val="2"/>
        <charset val="204"/>
      </rPr>
      <t xml:space="preserve">ЗБІР </t>
    </r>
    <r>
      <rPr>
        <b/>
        <sz val="20"/>
        <color indexed="8"/>
        <rFont val="Arial"/>
        <family val="2"/>
        <charset val="204"/>
      </rPr>
      <t>по ДФСУ</t>
    </r>
  </si>
  <si>
    <r>
      <rPr>
        <b/>
        <sz val="20"/>
        <rFont val="Arial"/>
        <family val="2"/>
        <charset val="204"/>
      </rPr>
      <t>РАЗОМ ДЕРЖАВНИЙ БЮДЖЕТ</t>
    </r>
    <r>
      <rPr>
        <b/>
        <sz val="20"/>
        <color indexed="12"/>
        <rFont val="Arial"/>
        <family val="2"/>
        <charset val="204"/>
      </rPr>
      <t xml:space="preserve"> </t>
    </r>
    <r>
      <rPr>
        <b/>
        <sz val="20"/>
        <rFont val="Arial"/>
        <family val="2"/>
        <charset val="204"/>
      </rPr>
      <t xml:space="preserve">САЛЬДО </t>
    </r>
  </si>
  <si>
    <t>ДЕРЖАВНИЙ БЮДЖЕТ (сальдо)</t>
  </si>
  <si>
    <t>МІСЦЕВИЙ БЮДЖЕТ (без власних надходжень та міжбюджетних трансфертів)</t>
  </si>
  <si>
    <t>ЄДИНИЙ СОЦІАЛЬНИЙ ВНЕСОК</t>
  </si>
  <si>
    <t xml:space="preserve">ПРО МОБІЛІЗОВАНІ ДОХОДИ ДО ДЕРЖАВНОГО БЮДЖЕТУ УКРАЇНИ </t>
  </si>
  <si>
    <t>САЛЬДО (НАДХОДЖЕННЯ) по ДФСУ</t>
  </si>
  <si>
    <r>
      <rPr>
        <b/>
        <sz val="20"/>
        <rFont val="Arial"/>
        <family val="2"/>
        <charset val="204"/>
      </rPr>
      <t>САЛЬДО (НАДХОДЖЕННЯ)</t>
    </r>
    <r>
      <rPr>
        <b/>
        <sz val="20"/>
        <color indexed="8"/>
        <rFont val="Arial"/>
        <family val="2"/>
        <charset val="204"/>
      </rPr>
      <t xml:space="preserve"> по ДФСУ</t>
    </r>
  </si>
  <si>
    <t xml:space="preserve">ВСЬОГО СПЕЦІАЛЬНИЙ ФОНД </t>
  </si>
  <si>
    <t>до плану</t>
  </si>
  <si>
    <t xml:space="preserve">   відшкодування ПДВ</t>
  </si>
  <si>
    <t>у т.ч. власні надходження бюджетних установ</t>
  </si>
  <si>
    <t>ДЕРЖАВНИЙ БЮДЖЕТ УКРАЇНИ</t>
  </si>
  <si>
    <t>МІСЦЕВІ БЮДЖЕТИ ТА ЄСВ</t>
  </si>
  <si>
    <t>Власні над</t>
  </si>
  <si>
    <t xml:space="preserve">станом на 22.08.2016 р., млн.грн. </t>
  </si>
  <si>
    <t xml:space="preserve"> про виконання Державного бюджету України за доходами, надходження до місцевих бюджетів </t>
  </si>
  <si>
    <t>Залишок непогашених позик на 01.01.2017 р.</t>
  </si>
  <si>
    <t>** - Відповідно до постанови Кабінету Міністрів України від 16.09.2015 № 726 кошти передаються із загального фонду державного бюджету до спеціальних фондів місцевих бюджетів</t>
  </si>
  <si>
    <t>Кошти для фінансового забезпечення реалізації заходів, визначених пунктом 22 статті 14 Закону України "Про Державний бюджет України на 2017 рік"***</t>
  </si>
  <si>
    <t xml:space="preserve">***-  Відповідно до пункту 22 статті 14 Закону України "Про Державний бюджет України на 2017 рік" кошти спрямовуються на забезпечення функціонування органів, які безпосередньо здійснюють митний контроль
</t>
  </si>
  <si>
    <t>Кошти, що передаються бюджетам місцевого самоврядування  (п. 43 розділу VI "Прикінцеві та перехідні положення" БКУ, постанова КМУ від 08.02.2017 N 96) ****</t>
  </si>
  <si>
    <t>***- Кошти , що передаються (отримуються), як компенсація із загального фонду державного бюджету бюджетам місцевого самоврядування відповідно до вимог пункту 43 розділу VI "Прикінцеві та перехідні положення" Бюджетного кодексу України та постанови Кабінету Міністрів України від 08.02.2017 N 96 "Деякі питання зарахування частини акцизного податку з виробленого в Україні та ввезеного на митну територію України пального до бюджетів місцевого самоврядування"</t>
  </si>
  <si>
    <t>Відхилення 
до факту 2017 року</t>
  </si>
  <si>
    <t>Інформація за оперативними даними</t>
  </si>
  <si>
    <t xml:space="preserve">МІСЦЕВИЙ БЮДЖЕТ (загальний та спеціальний фонди без власних надходжень та міжбюджетних трансфертів) </t>
  </si>
  <si>
    <t>Виконання постанови  Кабінету Міністрів України №726 від 16.09.2015**</t>
  </si>
  <si>
    <t>РЕВЕРСНА ДОТАЦІЯ***</t>
  </si>
  <si>
    <r>
      <t>*** - Реверсна дотація</t>
    </r>
    <r>
      <rPr>
        <sz val="14"/>
        <rFont val="Times New Roman"/>
        <family val="1"/>
        <charset val="204"/>
      </rPr>
      <t xml:space="preserve"> — це кошти, що передаються до державного бюджету з місцевих бюджетів для горизонтального вирівнювання податкоспроможності територій.</t>
    </r>
  </si>
  <si>
    <t>Виконання 
розпису  у  2018 році</t>
  </si>
  <si>
    <t>* -   За відповідну кількість операційних днів 2017 року.</t>
  </si>
  <si>
    <t>РЕВЕРСНА ДОТАЦІЯ****</t>
  </si>
  <si>
    <t>січня-серпня 2018 р.</t>
  </si>
  <si>
    <t xml:space="preserve">Факт за серпень 2018 року                      </t>
  </si>
  <si>
    <t>Факт за січень-серпень 2018 року</t>
  </si>
  <si>
    <t xml:space="preserve">У серпні 2018 року </t>
  </si>
  <si>
    <t xml:space="preserve">Факт за серпень 2017 року* </t>
  </si>
  <si>
    <t xml:space="preserve">План на серпень 2018 року </t>
  </si>
  <si>
    <t xml:space="preserve">У січні-серпні 2018 року </t>
  </si>
  <si>
    <t>Факт за січень-серпень 2017 року*</t>
  </si>
  <si>
    <t xml:space="preserve"> План на січень-серпень 2018 року</t>
  </si>
  <si>
    <t>1/12 плану, затвердженого місцевими радами на 2018 рік (за даними місячного звіту про виконання місцевих бюджетів за січень-червень 2018 року)</t>
  </si>
  <si>
    <t>8/12 плану, затвердженого місцевими радами на 2018 рік (за даними місячного звіту про виконання місцевих бюджетів за січень-червень 2018 року)</t>
  </si>
  <si>
    <t xml:space="preserve">                                                                                     та ЄСВ станом за   </t>
  </si>
</sst>
</file>

<file path=xl/styles.xml><?xml version="1.0" encoding="utf-8"?>
<styleSheet xmlns="http://schemas.openxmlformats.org/spreadsheetml/2006/main">
  <numFmts count="22">
    <numFmt numFmtId="44" formatCode="_-* #,##0.00\ &quot;грн.&quot;_-;\-* #,##0.00\ &quot;грн.&quot;_-;_-* &quot;-&quot;??\ &quot;грн.&quot;_-;_-@_-"/>
    <numFmt numFmtId="173" formatCode="#,##0&quot;р.&quot;;[Red]\-#,##0&quot;р.&quot;"/>
    <numFmt numFmtId="175" formatCode="#,##0.00&quot;р.&quot;;[Red]\-#,##0.00&quot;р.&quot;"/>
    <numFmt numFmtId="180" formatCode="#,##0.0"/>
    <numFmt numFmtId="181" formatCode="#,##0.0\ _г_р_н_.;\-#,##0.0\ _г_р_н_."/>
    <numFmt numFmtId="182" formatCode="0.0"/>
    <numFmt numFmtId="183" formatCode="#,##0.0\ _г_р_н_."/>
    <numFmt numFmtId="184" formatCode="_-* #,##0.0000000000\ _р_._-;\-* #,##0.0000000000\ _р_._-;_-* \-??\ _р_._-;_-@_-"/>
    <numFmt numFmtId="185" formatCode="#,##0\ _$;[Red]\-#,##0\ _$"/>
    <numFmt numFmtId="186" formatCode="#,##0.00\ _$;[Red]\-#,##0.00\ _$"/>
    <numFmt numFmtId="187" formatCode="_-* #,##0.00000000000\ _р_._-;\-* #,##0.00000000000\ _р_._-;_-* \-??\ _р_._-;_-@_-"/>
    <numFmt numFmtId="188" formatCode="#,##0.0000000\ _р_.;\-#,##0.0000000\ _р_."/>
    <numFmt numFmtId="189" formatCode="0.000000000"/>
    <numFmt numFmtId="190" formatCode="#,##0&quot;руб&quot;;[Red]\-#,##0&quot;руб&quot;"/>
    <numFmt numFmtId="191" formatCode="\$#,##0.00_);[Red]&quot;($&quot;#,##0.00\)"/>
    <numFmt numFmtId="192" formatCode="#,##0&quot; zl&quot;;[Red]\-#,##0&quot; zl&quot;"/>
    <numFmt numFmtId="193" formatCode="#,##0.00&quot; zl&quot;;[Red]\-#,##0.00&quot; zl&quot;"/>
    <numFmt numFmtId="194" formatCode="d\ mmmm&quot;, &quot;yyyy"/>
    <numFmt numFmtId="195" formatCode="\v;\ "/>
    <numFmt numFmtId="196" formatCode="dd\.mm\.yy;@"/>
    <numFmt numFmtId="200" formatCode="#,##0.0_ ;[Red]\-#,##0.0\ "/>
    <numFmt numFmtId="203" formatCode="#,##0.0_ ;\-#,##0.0\ "/>
  </numFmts>
  <fonts count="138">
    <font>
      <sz val="10"/>
      <name val="Arial Cyr"/>
      <charset val="204"/>
    </font>
    <font>
      <sz val="10"/>
      <name val="Arial Cyr"/>
      <charset val="204"/>
    </font>
    <font>
      <b/>
      <sz val="14"/>
      <name val="Arial"/>
      <family val="2"/>
      <charset val="204"/>
    </font>
    <font>
      <b/>
      <sz val="16"/>
      <name val="Arial"/>
      <family val="2"/>
      <charset val="204"/>
    </font>
    <font>
      <b/>
      <sz val="15"/>
      <color indexed="8"/>
      <name val="Arial"/>
      <family val="2"/>
      <charset val="204"/>
    </font>
    <font>
      <b/>
      <sz val="15"/>
      <name val="Arial"/>
      <family val="2"/>
      <charset val="204"/>
    </font>
    <font>
      <sz val="20"/>
      <color indexed="8"/>
      <name val="Arial"/>
      <family val="2"/>
      <charset val="204"/>
    </font>
    <font>
      <b/>
      <sz val="14"/>
      <color indexed="8"/>
      <name val="Arial"/>
      <family val="2"/>
      <charset val="204"/>
    </font>
    <font>
      <b/>
      <sz val="20"/>
      <color indexed="8"/>
      <name val="Arial"/>
      <family val="2"/>
      <charset val="204"/>
    </font>
    <font>
      <sz val="15"/>
      <color indexed="8"/>
      <name val="Arial"/>
      <family val="2"/>
      <charset val="204"/>
    </font>
    <font>
      <b/>
      <sz val="18"/>
      <color indexed="8"/>
      <name val="Arial"/>
      <family val="2"/>
      <charset val="204"/>
    </font>
    <font>
      <b/>
      <sz val="22"/>
      <color indexed="8"/>
      <name val="Arial"/>
      <family val="2"/>
      <charset val="204"/>
    </font>
    <font>
      <b/>
      <sz val="12"/>
      <name val="Arial"/>
      <family val="2"/>
      <charset val="204"/>
    </font>
    <font>
      <b/>
      <sz val="18"/>
      <name val="Arial"/>
      <family val="2"/>
      <charset val="204"/>
    </font>
    <font>
      <sz val="12"/>
      <name val="Arial"/>
      <family val="2"/>
      <charset val="204"/>
    </font>
    <font>
      <sz val="10"/>
      <name val="Arial"/>
      <family val="2"/>
      <charset val="204"/>
    </font>
    <font>
      <sz val="14"/>
      <name val="Arial"/>
      <family val="2"/>
      <charset val="204"/>
    </font>
    <font>
      <sz val="12"/>
      <color indexed="9"/>
      <name val="Arial"/>
      <family val="2"/>
      <charset val="204"/>
    </font>
    <font>
      <sz val="18"/>
      <color indexed="8"/>
      <name val="Arial"/>
      <family val="2"/>
      <charset val="204"/>
    </font>
    <font>
      <sz val="14"/>
      <color indexed="8"/>
      <name val="Arial"/>
      <family val="2"/>
      <charset val="204"/>
    </font>
    <font>
      <b/>
      <sz val="18"/>
      <color indexed="12"/>
      <name val="Arial Cyr"/>
      <family val="2"/>
      <charset val="204"/>
    </font>
    <font>
      <b/>
      <sz val="11"/>
      <color indexed="8"/>
      <name val="Arial"/>
      <family val="2"/>
      <charset val="204"/>
    </font>
    <font>
      <sz val="11"/>
      <color indexed="8"/>
      <name val="Arial"/>
      <family val="2"/>
      <charset val="204"/>
    </font>
    <font>
      <b/>
      <sz val="14"/>
      <color indexed="10"/>
      <name val="Arial"/>
      <family val="2"/>
      <charset val="204"/>
    </font>
    <font>
      <b/>
      <sz val="26"/>
      <name val="Arial"/>
      <family val="2"/>
      <charset val="204"/>
    </font>
    <font>
      <b/>
      <i/>
      <sz val="20"/>
      <name val="Arial"/>
      <family val="2"/>
      <charset val="204"/>
    </font>
    <font>
      <sz val="20"/>
      <color indexed="16"/>
      <name val="Arial"/>
      <family val="2"/>
      <charset val="204"/>
    </font>
    <font>
      <b/>
      <sz val="24"/>
      <color indexed="17"/>
      <name val="Arial"/>
      <family val="2"/>
      <charset val="204"/>
    </font>
    <font>
      <i/>
      <sz val="20"/>
      <name val="Arial"/>
      <family val="2"/>
      <charset val="204"/>
    </font>
    <font>
      <b/>
      <sz val="24"/>
      <color indexed="8"/>
      <name val="Arial"/>
      <family val="2"/>
      <charset val="204"/>
    </font>
    <font>
      <b/>
      <i/>
      <sz val="24"/>
      <color indexed="8"/>
      <name val="Arial"/>
      <family val="2"/>
      <charset val="204"/>
    </font>
    <font>
      <sz val="22"/>
      <color indexed="8"/>
      <name val="Arial"/>
      <family val="2"/>
      <charset val="204"/>
    </font>
    <font>
      <b/>
      <sz val="24"/>
      <color indexed="12"/>
      <name val="Arial Cyr"/>
      <family val="2"/>
      <charset val="204"/>
    </font>
    <font>
      <b/>
      <sz val="22"/>
      <color indexed="10"/>
      <name val="Arial"/>
      <family val="2"/>
      <charset val="204"/>
    </font>
    <font>
      <b/>
      <sz val="24"/>
      <name val="Arial Cyr"/>
      <family val="2"/>
      <charset val="204"/>
    </font>
    <font>
      <b/>
      <u/>
      <sz val="24"/>
      <color indexed="16"/>
      <name val="Arial Cyr"/>
      <family val="2"/>
      <charset val="204"/>
    </font>
    <font>
      <b/>
      <sz val="30"/>
      <name val="Arial"/>
      <family val="2"/>
      <charset val="204"/>
    </font>
    <font>
      <b/>
      <sz val="17"/>
      <color indexed="8"/>
      <name val="Arial"/>
      <family val="2"/>
      <charset val="204"/>
    </font>
    <font>
      <sz val="10"/>
      <name val="Arial Cyr"/>
      <family val="2"/>
      <charset val="204"/>
    </font>
    <font>
      <sz val="24"/>
      <name val="Arial"/>
      <family val="2"/>
      <charset val="204"/>
    </font>
    <font>
      <sz val="10"/>
      <name val="Arial Cyr"/>
      <family val="3"/>
      <charset val="204"/>
    </font>
    <font>
      <sz val="8"/>
      <name val="Arial"/>
      <family val="2"/>
      <charset val="204"/>
    </font>
    <font>
      <sz val="10"/>
      <name val="Helv"/>
      <charset val="204"/>
    </font>
    <font>
      <sz val="10"/>
      <name val="Helv"/>
    </font>
    <font>
      <sz val="10"/>
      <name val="Arial Cyr"/>
      <family val="2"/>
      <charset val="204"/>
    </font>
    <font>
      <sz val="10"/>
      <name val="Arial Cyr"/>
      <family val="4"/>
      <charset val="204"/>
    </font>
    <font>
      <sz val="10"/>
      <name val="Arial CE"/>
      <charset val="238"/>
    </font>
    <font>
      <sz val="11"/>
      <color indexed="8"/>
      <name val="Calibri"/>
      <family val="2"/>
      <charset val="204"/>
    </font>
    <font>
      <b/>
      <i/>
      <sz val="20"/>
      <color indexed="8"/>
      <name val="Arial"/>
      <family val="2"/>
      <charset val="204"/>
    </font>
    <font>
      <sz val="20"/>
      <name val="Arial"/>
      <family val="2"/>
      <charset val="204"/>
    </font>
    <font>
      <sz val="24"/>
      <color indexed="8"/>
      <name val="Arial"/>
      <family val="2"/>
      <charset val="204"/>
    </font>
    <font>
      <sz val="22"/>
      <name val="Arial"/>
      <family val="2"/>
      <charset val="204"/>
    </font>
    <font>
      <b/>
      <sz val="72"/>
      <color indexed="62"/>
      <name val="Times New Roman"/>
      <family val="1"/>
      <charset val="204"/>
    </font>
    <font>
      <sz val="21"/>
      <color indexed="8"/>
      <name val="Arial"/>
      <family val="2"/>
      <charset val="204"/>
    </font>
    <font>
      <sz val="12"/>
      <color indexed="10"/>
      <name val="Arial"/>
      <family val="2"/>
      <charset val="204"/>
    </font>
    <font>
      <sz val="22"/>
      <color indexed="9"/>
      <name val="Arial"/>
      <family val="2"/>
      <charset val="204"/>
    </font>
    <font>
      <sz val="24"/>
      <color indexed="9"/>
      <name val="Arial"/>
      <family val="2"/>
      <charset val="204"/>
    </font>
    <font>
      <b/>
      <sz val="24"/>
      <color indexed="10"/>
      <name val="Arial"/>
      <family val="2"/>
      <charset val="204"/>
    </font>
    <font>
      <b/>
      <sz val="10"/>
      <color indexed="8"/>
      <name val="Arial Cyr"/>
      <family val="2"/>
      <charset val="204"/>
    </font>
    <font>
      <sz val="16"/>
      <color indexed="9"/>
      <name val="Arial"/>
      <family val="2"/>
      <charset val="204"/>
    </font>
    <font>
      <b/>
      <sz val="12"/>
      <color indexed="9"/>
      <name val="Arial"/>
      <family val="2"/>
      <charset val="204"/>
    </font>
    <font>
      <b/>
      <sz val="12"/>
      <color indexed="10"/>
      <name val="Arial"/>
      <family val="2"/>
      <charset val="204"/>
    </font>
    <font>
      <b/>
      <sz val="16"/>
      <color indexed="10"/>
      <name val="Arial"/>
      <family val="2"/>
      <charset val="204"/>
    </font>
    <font>
      <sz val="10"/>
      <color indexed="10"/>
      <name val="Arial Cyr"/>
      <family val="2"/>
      <charset val="204"/>
    </font>
    <font>
      <sz val="24"/>
      <color indexed="10"/>
      <name val="Arial"/>
      <family val="2"/>
      <charset val="204"/>
    </font>
    <font>
      <sz val="14"/>
      <color indexed="10"/>
      <name val="Arial"/>
      <family val="2"/>
      <charset val="204"/>
    </font>
    <font>
      <b/>
      <sz val="20"/>
      <color indexed="10"/>
      <name val="Arial"/>
      <family val="2"/>
      <charset val="204"/>
    </font>
    <font>
      <sz val="11"/>
      <color indexed="10"/>
      <name val="Arial"/>
      <family val="2"/>
      <charset val="204"/>
    </font>
    <font>
      <sz val="16"/>
      <color indexed="10"/>
      <name val="Arial"/>
      <family val="2"/>
      <charset val="204"/>
    </font>
    <font>
      <sz val="14"/>
      <color indexed="9"/>
      <name val="Arial"/>
      <family val="2"/>
      <charset val="204"/>
    </font>
    <font>
      <sz val="15"/>
      <color indexed="9"/>
      <name val="Arial"/>
      <family val="2"/>
      <charset val="204"/>
    </font>
    <font>
      <b/>
      <sz val="20"/>
      <name val="Arial"/>
      <family val="2"/>
      <charset val="204"/>
    </font>
    <font>
      <b/>
      <i/>
      <sz val="24"/>
      <name val="Arial"/>
      <family val="2"/>
      <charset val="204"/>
    </font>
    <font>
      <sz val="12"/>
      <color indexed="8"/>
      <name val="Arial"/>
      <family val="2"/>
      <charset val="204"/>
    </font>
    <font>
      <sz val="20"/>
      <name val="Times New Roman"/>
      <family val="1"/>
      <charset val="204"/>
    </font>
    <font>
      <b/>
      <sz val="24"/>
      <name val="Arial"/>
      <family val="2"/>
      <charset val="204"/>
    </font>
    <font>
      <b/>
      <sz val="22"/>
      <name val="Arial"/>
      <family val="2"/>
      <charset val="204"/>
    </font>
    <font>
      <b/>
      <sz val="22"/>
      <color indexed="16"/>
      <name val="Arial"/>
      <family val="2"/>
      <charset val="204"/>
    </font>
    <font>
      <sz val="8"/>
      <name val="Arial Cyr"/>
      <family val="2"/>
      <charset val="204"/>
    </font>
    <font>
      <b/>
      <sz val="20"/>
      <color indexed="12"/>
      <name val="Arial"/>
      <family val="2"/>
      <charset val="204"/>
    </font>
    <font>
      <b/>
      <sz val="20"/>
      <color indexed="12"/>
      <name val="Arial"/>
      <family val="2"/>
      <charset val="204"/>
    </font>
    <font>
      <sz val="28"/>
      <name val="Arial"/>
      <family val="2"/>
      <charset val="204"/>
    </font>
    <font>
      <b/>
      <sz val="56"/>
      <color indexed="62"/>
      <name val="Times New Roman"/>
      <family val="1"/>
      <charset val="204"/>
    </font>
    <font>
      <sz val="16"/>
      <name val="Arial"/>
      <family val="2"/>
      <charset val="204"/>
    </font>
    <font>
      <b/>
      <i/>
      <sz val="18"/>
      <color indexed="23"/>
      <name val="Arial"/>
      <family val="2"/>
      <charset val="204"/>
    </font>
    <font>
      <i/>
      <sz val="22"/>
      <name val="Arial"/>
      <family val="2"/>
      <charset val="204"/>
    </font>
    <font>
      <b/>
      <i/>
      <sz val="22"/>
      <color indexed="8"/>
      <name val="Arial"/>
      <family val="2"/>
      <charset val="204"/>
    </font>
    <font>
      <sz val="22"/>
      <color indexed="50"/>
      <name val="Arial"/>
      <family val="2"/>
      <charset val="204"/>
    </font>
    <font>
      <b/>
      <sz val="18"/>
      <name val="Arial Cyr"/>
      <family val="2"/>
      <charset val="204"/>
    </font>
    <font>
      <b/>
      <sz val="20"/>
      <color indexed="8"/>
      <name val="Times New Roman"/>
      <family val="1"/>
      <charset val="204"/>
    </font>
    <font>
      <sz val="11"/>
      <color indexed="8"/>
      <name val="Times New Roman"/>
      <family val="1"/>
      <charset val="204"/>
    </font>
    <font>
      <sz val="14"/>
      <name val="Times New Roman"/>
      <family val="1"/>
      <charset val="204"/>
    </font>
    <font>
      <b/>
      <sz val="11"/>
      <color indexed="8"/>
      <name val="Times New Roman"/>
      <family val="1"/>
      <charset val="204"/>
    </font>
    <font>
      <b/>
      <sz val="14"/>
      <name val="Times New Roman"/>
      <family val="1"/>
      <charset val="204"/>
    </font>
    <font>
      <b/>
      <sz val="14"/>
      <color indexed="8"/>
      <name val="Times New Roman"/>
      <family val="1"/>
      <charset val="204"/>
    </font>
    <font>
      <b/>
      <sz val="16"/>
      <name val="Times New Roman"/>
      <family val="1"/>
      <charset val="204"/>
    </font>
    <font>
      <b/>
      <sz val="16"/>
      <color indexed="8"/>
      <name val="Times New Roman"/>
      <family val="1"/>
      <charset val="204"/>
    </font>
    <font>
      <b/>
      <i/>
      <sz val="16"/>
      <name val="Times New Roman"/>
      <family val="1"/>
      <charset val="204"/>
    </font>
    <font>
      <sz val="14"/>
      <color indexed="8"/>
      <name val="Times New Roman"/>
      <family val="1"/>
      <charset val="204"/>
    </font>
    <font>
      <sz val="16"/>
      <color indexed="8"/>
      <name val="Times New Roman"/>
      <family val="1"/>
      <charset val="204"/>
    </font>
    <font>
      <b/>
      <i/>
      <sz val="14"/>
      <name val="Times New Roman"/>
      <family val="1"/>
      <charset val="204"/>
    </font>
    <font>
      <sz val="14"/>
      <color indexed="10"/>
      <name val="Times New Roman"/>
      <family val="1"/>
      <charset val="204"/>
    </font>
    <font>
      <sz val="12"/>
      <color indexed="8"/>
      <name val="Times New Roman"/>
      <family val="1"/>
      <charset val="204"/>
    </font>
    <font>
      <b/>
      <sz val="24"/>
      <color indexed="8"/>
      <name val="Times New Roman"/>
      <family val="1"/>
      <charset val="204"/>
    </font>
    <font>
      <b/>
      <sz val="18"/>
      <color indexed="8"/>
      <name val="Times New Roman"/>
      <family val="1"/>
      <charset val="204"/>
    </font>
    <font>
      <b/>
      <sz val="20"/>
      <name val="Times New Roman"/>
      <family val="1"/>
      <charset val="204"/>
    </font>
    <font>
      <sz val="16"/>
      <name val="Times New Roman"/>
      <family val="1"/>
      <charset val="204"/>
    </font>
    <font>
      <sz val="14"/>
      <color indexed="9"/>
      <name val="Times New Roman"/>
      <family val="1"/>
      <charset val="204"/>
    </font>
    <font>
      <b/>
      <sz val="11"/>
      <name val="Times New Roman"/>
      <family val="1"/>
      <charset val="204"/>
    </font>
    <font>
      <b/>
      <sz val="22"/>
      <color indexed="8"/>
      <name val="Times New Roman"/>
      <family val="1"/>
      <charset val="204"/>
    </font>
    <font>
      <b/>
      <i/>
      <sz val="14"/>
      <color indexed="8"/>
      <name val="Times New Roman"/>
      <family val="1"/>
      <charset val="204"/>
    </font>
    <font>
      <sz val="8"/>
      <name val="Arial Cyr"/>
      <family val="2"/>
      <charset val="204"/>
    </font>
    <font>
      <b/>
      <u/>
      <sz val="20"/>
      <color indexed="8"/>
      <name val="Times New Roman"/>
      <family val="1"/>
      <charset val="204"/>
    </font>
    <font>
      <sz val="11"/>
      <color indexed="62"/>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26"/>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26"/>
      <name val="Calibri"/>
      <family val="2"/>
      <charset val="204"/>
    </font>
    <font>
      <b/>
      <sz val="18"/>
      <color indexed="62"/>
      <name val="Cambria"/>
      <family val="2"/>
      <charset val="204"/>
    </font>
    <font>
      <sz val="25"/>
      <name val="Arial"/>
      <family val="2"/>
      <charset val="204"/>
    </font>
    <font>
      <sz val="10"/>
      <name val="Arial Cyr"/>
      <family val="2"/>
      <charset val="204"/>
    </font>
    <font>
      <sz val="11"/>
      <name val="Times New Roman"/>
      <family val="1"/>
      <charset val="204"/>
    </font>
    <font>
      <sz val="11"/>
      <color theme="0"/>
      <name val="Times New Roman"/>
      <family val="1"/>
      <charset val="204"/>
    </font>
    <font>
      <sz val="11"/>
      <color rgb="FFFF0000"/>
      <name val="Times New Roman"/>
      <family val="1"/>
      <charset val="204"/>
    </font>
    <font>
      <sz val="14"/>
      <color theme="0"/>
      <name val="Times New Roman"/>
      <family val="1"/>
      <charset val="204"/>
    </font>
    <font>
      <b/>
      <sz val="11"/>
      <color theme="0"/>
      <name val="Times New Roman"/>
      <family val="1"/>
      <charset val="204"/>
    </font>
    <font>
      <b/>
      <sz val="11"/>
      <color rgb="FFFF0000"/>
      <name val="Times New Roman"/>
      <family val="1"/>
      <charset val="204"/>
    </font>
    <font>
      <b/>
      <sz val="22"/>
      <color rgb="FFFF0000"/>
      <name val="Times New Roman"/>
      <family val="1"/>
      <charset val="204"/>
    </font>
  </fonts>
  <fills count="2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22"/>
        <bgColor indexed="31"/>
      </patternFill>
    </fill>
    <fill>
      <patternFill patternType="solid">
        <fgColor indexed="26"/>
        <bgColor indexed="4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bottom/>
      <diagonal/>
    </border>
    <border>
      <left/>
      <right/>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diagonal/>
    </border>
  </borders>
  <cellStyleXfs count="76">
    <xf numFmtId="0" fontId="0" fillId="0" borderId="0"/>
    <xf numFmtId="0" fontId="42" fillId="0" borderId="0"/>
    <xf numFmtId="0" fontId="43" fillId="0" borderId="0"/>
    <xf numFmtId="0" fontId="47" fillId="2" borderId="0" applyNumberFormat="0" applyBorder="0" applyAlignment="0" applyProtection="0"/>
    <xf numFmtId="0" fontId="47" fillId="4" borderId="0" applyNumberFormat="0" applyBorder="0" applyAlignment="0" applyProtection="0"/>
    <xf numFmtId="0" fontId="47" fillId="6" borderId="0" applyNumberFormat="0" applyBorder="0" applyAlignment="0" applyProtection="0"/>
    <xf numFmtId="0" fontId="47" fillId="2" borderId="0" applyNumberFormat="0" applyBorder="0" applyAlignment="0" applyProtection="0"/>
    <xf numFmtId="0" fontId="47" fillId="7" borderId="0" applyNumberFormat="0" applyBorder="0" applyAlignment="0" applyProtection="0"/>
    <xf numFmtId="0" fontId="47" fillId="4"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4" borderId="0" applyNumberFormat="0" applyBorder="0" applyAlignment="0" applyProtection="0"/>
    <xf numFmtId="0" fontId="123" fillId="12" borderId="0" applyNumberFormat="0" applyBorder="0" applyAlignment="0" applyProtection="0"/>
    <xf numFmtId="0" fontId="123" fillId="10" borderId="0" applyNumberFormat="0" applyBorder="0" applyAlignment="0" applyProtection="0"/>
    <xf numFmtId="0" fontId="123" fillId="11" borderId="0" applyNumberFormat="0" applyBorder="0" applyAlignment="0" applyProtection="0"/>
    <xf numFmtId="0" fontId="123" fillId="9" borderId="0" applyNumberFormat="0" applyBorder="0" applyAlignment="0" applyProtection="0"/>
    <xf numFmtId="0" fontId="123" fillId="12" borderId="0" applyNumberFormat="0" applyBorder="0" applyAlignment="0" applyProtection="0"/>
    <xf numFmtId="0" fontId="123" fillId="4" borderId="0" applyNumberFormat="0" applyBorder="0" applyAlignment="0" applyProtection="0"/>
    <xf numFmtId="184" fontId="38" fillId="0" borderId="1" applyAlignment="0" applyProtection="0"/>
    <xf numFmtId="185" fontId="38" fillId="0" borderId="0" applyFont="0" applyFill="0" applyBorder="0" applyAlignment="0" applyProtection="0"/>
    <xf numFmtId="186" fontId="38" fillId="0" borderId="0" applyFont="0" applyFill="0" applyBorder="0" applyAlignment="0" applyProtection="0"/>
    <xf numFmtId="187" fontId="38" fillId="0" borderId="0" applyFont="0" applyFill="0" applyBorder="0" applyAlignment="0" applyProtection="0"/>
    <xf numFmtId="188" fontId="38"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173" fontId="38" fillId="0" borderId="0" applyFont="0" applyFill="0" applyBorder="0" applyAlignment="0" applyProtection="0"/>
    <xf numFmtId="175" fontId="38" fillId="0" borderId="0" applyFont="0" applyFill="0" applyBorder="0" applyAlignment="0" applyProtection="0"/>
    <xf numFmtId="0" fontId="41" fillId="13" borderId="0" applyNumberFormat="0" applyBorder="0" applyAlignment="0" applyProtection="0"/>
    <xf numFmtId="0" fontId="41" fillId="14" borderId="0" applyNumberFormat="0" applyBorder="0" applyAlignment="0" applyProtection="0"/>
    <xf numFmtId="191" fontId="44" fillId="0" borderId="0" applyFont="0" applyFill="0" applyBorder="0" applyAlignment="0" applyProtection="0"/>
    <xf numFmtId="189" fontId="44" fillId="0" borderId="0" applyFont="0" applyFill="0" applyBorder="0" applyAlignment="0" applyProtection="0"/>
    <xf numFmtId="0" fontId="15" fillId="0" borderId="0" applyNumberFormat="0" applyFill="0" applyBorder="0" applyAlignment="0" applyProtection="0"/>
    <xf numFmtId="0" fontId="45" fillId="0" borderId="0"/>
    <xf numFmtId="1" fontId="38" fillId="0" borderId="0" applyFont="0"/>
    <xf numFmtId="0" fontId="42" fillId="0" borderId="0"/>
    <xf numFmtId="0" fontId="46" fillId="0" borderId="0"/>
    <xf numFmtId="0" fontId="42" fillId="0" borderId="0"/>
    <xf numFmtId="10"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0" fontId="123" fillId="12" borderId="0" applyNumberFormat="0" applyBorder="0" applyAlignment="0" applyProtection="0"/>
    <xf numFmtId="0" fontId="123" fillId="15"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12" borderId="0" applyNumberFormat="0" applyBorder="0" applyAlignment="0" applyProtection="0"/>
    <xf numFmtId="0" fontId="123" fillId="18" borderId="0" applyNumberFormat="0" applyBorder="0" applyAlignment="0" applyProtection="0"/>
    <xf numFmtId="0" fontId="113" fillId="4" borderId="2" applyNumberFormat="0" applyAlignment="0" applyProtection="0"/>
    <xf numFmtId="0" fontId="114" fillId="2" borderId="3" applyNumberFormat="0" applyAlignment="0" applyProtection="0"/>
    <xf numFmtId="0" fontId="115" fillId="2" borderId="2" applyNumberFormat="0" applyAlignment="0" applyProtection="0"/>
    <xf numFmtId="44" fontId="40" fillId="0" borderId="0" applyFont="0" applyFill="0" applyBorder="0" applyAlignment="0" applyProtection="0"/>
    <xf numFmtId="0" fontId="124" fillId="0" borderId="4" applyNumberFormat="0" applyFill="0" applyAlignment="0" applyProtection="0"/>
    <xf numFmtId="0" fontId="125" fillId="0" borderId="5" applyNumberFormat="0" applyFill="0" applyAlignment="0" applyProtection="0"/>
    <xf numFmtId="0" fontId="126" fillId="0" borderId="6" applyNumberFormat="0" applyFill="0" applyAlignment="0" applyProtection="0"/>
    <xf numFmtId="0" fontId="126" fillId="0" borderId="0" applyNumberFormat="0" applyFill="0" applyBorder="0" applyAlignment="0" applyProtection="0"/>
    <xf numFmtId="0" fontId="116" fillId="0" borderId="7" applyNumberFormat="0" applyFill="0" applyAlignment="0" applyProtection="0"/>
    <xf numFmtId="0" fontId="127" fillId="19" borderId="8" applyNumberFormat="0" applyAlignment="0" applyProtection="0"/>
    <xf numFmtId="0" fontId="128" fillId="0" borderId="0" applyNumberFormat="0" applyFill="0" applyBorder="0" applyAlignment="0" applyProtection="0"/>
    <xf numFmtId="0" fontId="117" fillId="11" borderId="0" applyNumberFormat="0" applyBorder="0" applyAlignment="0" applyProtection="0"/>
    <xf numFmtId="0" fontId="40" fillId="0" borderId="0"/>
    <xf numFmtId="0" fontId="47" fillId="0" borderId="0"/>
    <xf numFmtId="0" fontId="15" fillId="0" borderId="0"/>
    <xf numFmtId="0" fontId="47" fillId="0" borderId="0"/>
    <xf numFmtId="0" fontId="1" fillId="0" borderId="0"/>
    <xf numFmtId="0" fontId="1" fillId="0" borderId="0"/>
    <xf numFmtId="0" fontId="1" fillId="0" borderId="0"/>
    <xf numFmtId="0" fontId="118" fillId="3" borderId="0" applyNumberFormat="0" applyBorder="0" applyAlignment="0" applyProtection="0"/>
    <xf numFmtId="0" fontId="119" fillId="0" borderId="0" applyNumberFormat="0" applyFill="0" applyBorder="0" applyAlignment="0" applyProtection="0"/>
    <xf numFmtId="0" fontId="38" fillId="6" borderId="9" applyNumberFormat="0" applyFont="0" applyAlignment="0" applyProtection="0"/>
    <xf numFmtId="0" fontId="120" fillId="0" borderId="10" applyNumberFormat="0" applyFill="0" applyAlignment="0" applyProtection="0"/>
    <xf numFmtId="0" fontId="121" fillId="0" borderId="0" applyNumberFormat="0" applyFill="0" applyBorder="0" applyAlignment="0" applyProtection="0"/>
    <xf numFmtId="194" fontId="38" fillId="0" borderId="0" applyFont="0" applyFill="0" applyBorder="0" applyAlignment="0" applyProtection="0"/>
    <xf numFmtId="195" fontId="38" fillId="0" borderId="0" applyFont="0" applyFill="0" applyBorder="0" applyAlignment="0" applyProtection="0"/>
    <xf numFmtId="0" fontId="122" fillId="5" borderId="0" applyNumberFormat="0" applyBorder="0" applyAlignment="0" applyProtection="0"/>
  </cellStyleXfs>
  <cellXfs count="418">
    <xf numFmtId="0" fontId="0" fillId="0" borderId="0" xfId="0"/>
    <xf numFmtId="180" fontId="6"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12" fillId="0" borderId="0" xfId="0" applyFont="1"/>
    <xf numFmtId="0" fontId="14" fillId="0" borderId="0" xfId="0" applyFont="1"/>
    <xf numFmtId="0" fontId="15" fillId="0" borderId="0" xfId="0" applyFont="1"/>
    <xf numFmtId="0" fontId="16" fillId="0" borderId="0" xfId="0" applyFont="1"/>
    <xf numFmtId="0" fontId="14" fillId="0" borderId="0" xfId="0" applyFont="1" applyAlignment="1"/>
    <xf numFmtId="0" fontId="17" fillId="0" borderId="0" xfId="0" applyFont="1"/>
    <xf numFmtId="0" fontId="2" fillId="0" borderId="0" xfId="0" applyFont="1" applyBorder="1" applyAlignment="1">
      <alignment horizontal="center" vertical="top"/>
    </xf>
    <xf numFmtId="2" fontId="18" fillId="0" borderId="13" xfId="0" applyNumberFormat="1" applyFont="1" applyFill="1" applyBorder="1" applyAlignment="1">
      <alignment horizontal="left" vertical="center" wrapText="1"/>
    </xf>
    <xf numFmtId="0" fontId="3" fillId="0" borderId="0" xfId="0" applyFont="1" applyBorder="1" applyAlignment="1">
      <alignment horizontal="center" vertical="center"/>
    </xf>
    <xf numFmtId="2" fontId="18" fillId="0" borderId="0"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20" fillId="0" borderId="0" xfId="0" applyFont="1" applyAlignment="1">
      <alignment horizontal="center"/>
    </xf>
    <xf numFmtId="180" fontId="21" fillId="0" borderId="0" xfId="0" applyNumberFormat="1" applyFont="1" applyFill="1" applyBorder="1" applyAlignment="1">
      <alignment horizontal="center"/>
    </xf>
    <xf numFmtId="180" fontId="22" fillId="0" borderId="0" xfId="0" applyNumberFormat="1" applyFont="1" applyFill="1" applyBorder="1"/>
    <xf numFmtId="180" fontId="19" fillId="0" borderId="0" xfId="0" applyNumberFormat="1" applyFont="1" applyFill="1" applyBorder="1"/>
    <xf numFmtId="180" fontId="23" fillId="0" borderId="0" xfId="0" applyNumberFormat="1" applyFont="1" applyFill="1" applyBorder="1"/>
    <xf numFmtId="0" fontId="14" fillId="0" borderId="0" xfId="0" applyFont="1" applyBorder="1"/>
    <xf numFmtId="0" fontId="7" fillId="0" borderId="15" xfId="0" applyFont="1" applyFill="1" applyBorder="1" applyAlignment="1">
      <alignment horizontal="right" vertical="center" wrapText="1"/>
    </xf>
    <xf numFmtId="0" fontId="7" fillId="0" borderId="14" xfId="0" applyFont="1" applyFill="1" applyBorder="1" applyAlignment="1">
      <alignment horizontal="right" vertical="center" wrapText="1"/>
    </xf>
    <xf numFmtId="0" fontId="7" fillId="0" borderId="18" xfId="0" applyFont="1" applyFill="1" applyBorder="1" applyAlignment="1">
      <alignment horizontal="right" vertical="center" wrapText="1"/>
    </xf>
    <xf numFmtId="0" fontId="8" fillId="0" borderId="13"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26" fillId="0" borderId="13" xfId="0" applyFont="1" applyFill="1" applyBorder="1" applyAlignment="1">
      <alignment horizontal="left" vertical="center" wrapText="1"/>
    </xf>
    <xf numFmtId="2" fontId="8" fillId="20" borderId="13" xfId="0" applyNumberFormat="1" applyFont="1" applyFill="1" applyBorder="1" applyAlignment="1">
      <alignment horizontal="left" wrapText="1"/>
    </xf>
    <xf numFmtId="180" fontId="31" fillId="0" borderId="15" xfId="0" applyNumberFormat="1" applyFont="1" applyFill="1" applyBorder="1" applyAlignment="1">
      <alignment horizontal="right" vertical="center" wrapText="1"/>
    </xf>
    <xf numFmtId="180" fontId="31" fillId="0" borderId="18" xfId="0" applyNumberFormat="1" applyFont="1" applyFill="1" applyBorder="1" applyAlignment="1">
      <alignment horizontal="right" vertical="center" wrapText="1"/>
    </xf>
    <xf numFmtId="183" fontId="31" fillId="0" borderId="15" xfId="0" applyNumberFormat="1" applyFont="1" applyFill="1" applyBorder="1" applyAlignment="1">
      <alignment horizontal="right" vertical="center" wrapText="1"/>
    </xf>
    <xf numFmtId="0" fontId="39" fillId="0" borderId="0" xfId="0" applyFont="1"/>
    <xf numFmtId="180" fontId="14" fillId="0" borderId="0" xfId="0" applyNumberFormat="1" applyFont="1"/>
    <xf numFmtId="0" fontId="20" fillId="0" borderId="0" xfId="0" applyFont="1" applyBorder="1" applyAlignment="1">
      <alignment horizontal="center"/>
    </xf>
    <xf numFmtId="0" fontId="6" fillId="0" borderId="22" xfId="0" applyFont="1" applyFill="1" applyBorder="1" applyAlignment="1">
      <alignment wrapText="1"/>
    </xf>
    <xf numFmtId="180" fontId="29" fillId="20" borderId="23" xfId="0" applyNumberFormat="1" applyFont="1" applyFill="1" applyBorder="1" applyAlignment="1">
      <alignment horizontal="right" vertical="center"/>
    </xf>
    <xf numFmtId="180" fontId="29" fillId="20" borderId="24" xfId="0" applyNumberFormat="1" applyFont="1" applyFill="1" applyBorder="1" applyAlignment="1">
      <alignment horizontal="right" vertical="center" wrapText="1"/>
    </xf>
    <xf numFmtId="2" fontId="8" fillId="22" borderId="13" xfId="0" applyNumberFormat="1" applyFont="1" applyFill="1" applyBorder="1" applyAlignment="1">
      <alignment horizontal="left" wrapText="1"/>
    </xf>
    <xf numFmtId="2" fontId="8" fillId="22" borderId="13" xfId="0" applyNumberFormat="1" applyFont="1" applyFill="1" applyBorder="1" applyAlignment="1">
      <alignment horizontal="left" vertical="center" wrapText="1"/>
    </xf>
    <xf numFmtId="180" fontId="29" fillId="22" borderId="0" xfId="0" applyNumberFormat="1" applyFont="1" applyFill="1" applyBorder="1" applyAlignment="1">
      <alignment horizontal="right"/>
    </xf>
    <xf numFmtId="180" fontId="29" fillId="22" borderId="0" xfId="0" applyNumberFormat="1" applyFont="1" applyFill="1" applyBorder="1" applyAlignment="1">
      <alignment horizontal="right" wrapText="1"/>
    </xf>
    <xf numFmtId="180" fontId="30" fillId="22" borderId="0" xfId="0" applyNumberFormat="1" applyFont="1" applyFill="1" applyBorder="1" applyAlignment="1">
      <alignment horizontal="right"/>
    </xf>
    <xf numFmtId="180" fontId="8" fillId="22" borderId="0" xfId="0" applyNumberFormat="1" applyFont="1" applyFill="1" applyBorder="1" applyAlignment="1">
      <alignment horizontal="right"/>
    </xf>
    <xf numFmtId="0" fontId="25" fillId="0" borderId="0" xfId="0" applyFont="1" applyAlignment="1">
      <alignment horizontal="center" vertical="center" wrapText="1"/>
    </xf>
    <xf numFmtId="0" fontId="0" fillId="0" borderId="0" xfId="0" applyAlignment="1"/>
    <xf numFmtId="0" fontId="49" fillId="0" borderId="0" xfId="0" applyFont="1" applyAlignment="1">
      <alignment horizontal="left"/>
    </xf>
    <xf numFmtId="180" fontId="50" fillId="20" borderId="15" xfId="0" applyNumberFormat="1" applyFont="1" applyFill="1" applyBorder="1" applyAlignment="1">
      <alignment horizontal="right"/>
    </xf>
    <xf numFmtId="180" fontId="50" fillId="20" borderId="18" xfId="0" applyNumberFormat="1" applyFont="1" applyFill="1" applyBorder="1" applyAlignment="1">
      <alignment horizontal="right" wrapText="1"/>
    </xf>
    <xf numFmtId="183" fontId="31" fillId="0" borderId="14" xfId="0" applyNumberFormat="1" applyFont="1" applyFill="1" applyBorder="1" applyAlignment="1">
      <alignment horizontal="right" vertical="center" wrapText="1"/>
    </xf>
    <xf numFmtId="183" fontId="31" fillId="23" borderId="14" xfId="0" applyNumberFormat="1" applyFont="1" applyFill="1" applyBorder="1" applyAlignment="1">
      <alignment horizontal="right" vertical="center" wrapText="1"/>
    </xf>
    <xf numFmtId="0" fontId="14" fillId="0" borderId="0" xfId="0" applyNumberFormat="1" applyFont="1"/>
    <xf numFmtId="0" fontId="12" fillId="0" borderId="0" xfId="0" applyNumberFormat="1" applyFont="1"/>
    <xf numFmtId="0" fontId="61" fillId="0" borderId="0" xfId="0" applyFont="1" applyFill="1"/>
    <xf numFmtId="0" fontId="63" fillId="0" borderId="0" xfId="0" applyFont="1" applyFill="1" applyAlignment="1"/>
    <xf numFmtId="180" fontId="66" fillId="0" borderId="0" xfId="0" applyNumberFormat="1" applyFont="1" applyFill="1" applyBorder="1" applyAlignment="1">
      <alignment horizontal="right"/>
    </xf>
    <xf numFmtId="0" fontId="54" fillId="0" borderId="0" xfId="0" applyFont="1" applyFill="1"/>
    <xf numFmtId="0" fontId="63" fillId="0" borderId="0" xfId="0" applyFont="1" applyFill="1" applyAlignment="1">
      <alignment horizontal="left"/>
    </xf>
    <xf numFmtId="180" fontId="65" fillId="0" borderId="0" xfId="0" applyNumberFormat="1" applyFont="1" applyFill="1" applyBorder="1"/>
    <xf numFmtId="180" fontId="67" fillId="0" borderId="0" xfId="0" applyNumberFormat="1" applyFont="1" applyFill="1" applyBorder="1"/>
    <xf numFmtId="0" fontId="54" fillId="0" borderId="0" xfId="0" applyFont="1"/>
    <xf numFmtId="180" fontId="68" fillId="0" borderId="0" xfId="0" applyNumberFormat="1" applyFont="1"/>
    <xf numFmtId="0" fontId="61" fillId="0" borderId="0" xfId="0" applyFont="1"/>
    <xf numFmtId="180" fontId="62" fillId="0" borderId="0" xfId="0" applyNumberFormat="1" applyFont="1"/>
    <xf numFmtId="180" fontId="64" fillId="0" borderId="0" xfId="0" applyNumberFormat="1" applyFont="1"/>
    <xf numFmtId="0" fontId="17" fillId="0" borderId="0" xfId="0" applyFont="1" applyBorder="1"/>
    <xf numFmtId="0" fontId="60" fillId="0" borderId="0" xfId="0" applyFont="1" applyBorder="1"/>
    <xf numFmtId="0" fontId="17" fillId="0" borderId="0" xfId="0" applyNumberFormat="1" applyFont="1" applyBorder="1"/>
    <xf numFmtId="180" fontId="56" fillId="0" borderId="0" xfId="0" applyNumberFormat="1" applyFont="1" applyBorder="1"/>
    <xf numFmtId="180" fontId="59" fillId="0" borderId="0" xfId="0" applyNumberFormat="1" applyFont="1" applyBorder="1"/>
    <xf numFmtId="0" fontId="69" fillId="0" borderId="0" xfId="0" applyFont="1" applyBorder="1"/>
    <xf numFmtId="0" fontId="17" fillId="0" borderId="0" xfId="0" applyFont="1" applyBorder="1" applyAlignment="1"/>
    <xf numFmtId="0" fontId="70" fillId="22" borderId="0" xfId="0" applyFont="1" applyFill="1" applyBorder="1" applyAlignment="1">
      <alignment horizontal="center" vertical="center" wrapText="1"/>
    </xf>
    <xf numFmtId="180" fontId="55" fillId="22" borderId="0" xfId="0" applyNumberFormat="1" applyFont="1" applyFill="1" applyBorder="1"/>
    <xf numFmtId="0" fontId="17" fillId="0" borderId="0" xfId="0" applyFont="1" applyFill="1" applyBorder="1"/>
    <xf numFmtId="0" fontId="17" fillId="22" borderId="0" xfId="0" applyFont="1" applyFill="1" applyBorder="1"/>
    <xf numFmtId="0" fontId="3" fillId="0" borderId="0" xfId="0" applyFont="1" applyBorder="1" applyAlignment="1">
      <alignment horizontal="right" vertical="center"/>
    </xf>
    <xf numFmtId="0" fontId="29" fillId="0" borderId="0" xfId="0" applyFont="1" applyAlignment="1">
      <alignment horizontal="center"/>
    </xf>
    <xf numFmtId="0" fontId="58" fillId="0" borderId="0" xfId="0" applyFont="1" applyAlignment="1">
      <alignment horizontal="center"/>
    </xf>
    <xf numFmtId="2" fontId="48" fillId="22" borderId="27" xfId="0" applyNumberFormat="1" applyFont="1" applyFill="1" applyBorder="1" applyAlignment="1">
      <alignment horizontal="left" wrapText="1"/>
    </xf>
    <xf numFmtId="180" fontId="57" fillId="22" borderId="0" xfId="0" applyNumberFormat="1" applyFont="1" applyFill="1" applyBorder="1" applyAlignment="1">
      <alignment horizontal="right"/>
    </xf>
    <xf numFmtId="180" fontId="51" fillId="0" borderId="0" xfId="0" applyNumberFormat="1" applyFont="1" applyFill="1" applyBorder="1"/>
    <xf numFmtId="0" fontId="32" fillId="0" borderId="0" xfId="0" applyFont="1" applyAlignment="1"/>
    <xf numFmtId="0" fontId="34" fillId="0" borderId="0" xfId="0" applyFont="1" applyAlignment="1"/>
    <xf numFmtId="0" fontId="8" fillId="20" borderId="13" xfId="0" applyFont="1" applyFill="1" applyBorder="1" applyAlignment="1">
      <alignment horizontal="left" vertical="center" wrapText="1"/>
    </xf>
    <xf numFmtId="180" fontId="31" fillId="20" borderId="18" xfId="0" applyNumberFormat="1" applyFont="1" applyFill="1" applyBorder="1" applyAlignment="1">
      <alignment horizontal="right" vertical="center" wrapText="1"/>
    </xf>
    <xf numFmtId="183" fontId="31" fillId="20" borderId="15" xfId="0" applyNumberFormat="1" applyFont="1" applyFill="1" applyBorder="1" applyAlignment="1">
      <alignment horizontal="right" vertical="center" wrapText="1"/>
    </xf>
    <xf numFmtId="0" fontId="73" fillId="0" borderId="0" xfId="0" applyFont="1" applyBorder="1"/>
    <xf numFmtId="180" fontId="74" fillId="0" borderId="22" xfId="66" applyNumberFormat="1" applyFont="1" applyBorder="1"/>
    <xf numFmtId="0" fontId="71" fillId="0" borderId="0" xfId="0" applyFont="1" applyAlignment="1">
      <alignment horizontal="left"/>
    </xf>
    <xf numFmtId="0" fontId="23" fillId="0" borderId="15" xfId="0" applyFont="1" applyFill="1" applyBorder="1" applyAlignment="1">
      <alignment horizontal="right" vertical="center" wrapText="1"/>
    </xf>
    <xf numFmtId="180" fontId="23" fillId="0" borderId="15" xfId="0" applyNumberFormat="1" applyFont="1" applyFill="1" applyBorder="1" applyAlignment="1">
      <alignment horizontal="right" vertical="center" wrapText="1"/>
    </xf>
    <xf numFmtId="180" fontId="31" fillId="20" borderId="15" xfId="0" applyNumberFormat="1" applyFont="1" applyFill="1" applyBorder="1" applyAlignment="1">
      <alignment horizontal="right" vertical="center" wrapText="1"/>
    </xf>
    <xf numFmtId="2" fontId="18" fillId="0" borderId="28" xfId="0" applyNumberFormat="1" applyFont="1" applyFill="1" applyBorder="1" applyAlignment="1">
      <alignment horizontal="left" vertical="center" wrapText="1"/>
    </xf>
    <xf numFmtId="180" fontId="8" fillId="24" borderId="22" xfId="0" applyNumberFormat="1" applyFont="1" applyFill="1" applyBorder="1" applyAlignment="1">
      <alignment horizontal="center" vertical="center" wrapText="1"/>
    </xf>
    <xf numFmtId="180" fontId="51" fillId="0" borderId="15" xfId="0" applyNumberFormat="1" applyFont="1" applyFill="1" applyBorder="1" applyAlignment="1">
      <alignment horizontal="right" vertical="center" wrapText="1"/>
    </xf>
    <xf numFmtId="180" fontId="29" fillId="25" borderId="23" xfId="0" applyNumberFormat="1" applyFont="1" applyFill="1" applyBorder="1" applyAlignment="1">
      <alignment horizontal="right" vertical="center"/>
    </xf>
    <xf numFmtId="0" fontId="7" fillId="0" borderId="29" xfId="0" applyFont="1" applyFill="1" applyBorder="1" applyAlignment="1">
      <alignment horizontal="right" vertical="center" wrapText="1"/>
    </xf>
    <xf numFmtId="180" fontId="31" fillId="0" borderId="29" xfId="0" applyNumberFormat="1" applyFont="1" applyFill="1" applyBorder="1" applyAlignment="1">
      <alignment horizontal="right" vertical="center" wrapText="1"/>
    </xf>
    <xf numFmtId="180" fontId="11" fillId="23" borderId="14" xfId="0" applyNumberFormat="1" applyFont="1" applyFill="1" applyBorder="1" applyAlignment="1">
      <alignment horizontal="right" vertical="center" wrapText="1"/>
    </xf>
    <xf numFmtId="180" fontId="50" fillId="20" borderId="29" xfId="0" applyNumberFormat="1" applyFont="1" applyFill="1" applyBorder="1" applyAlignment="1">
      <alignment horizontal="right" wrapText="1"/>
    </xf>
    <xf numFmtId="180" fontId="29" fillId="20" borderId="14" xfId="0" applyNumberFormat="1" applyFont="1" applyFill="1" applyBorder="1" applyAlignment="1">
      <alignment horizontal="right"/>
    </xf>
    <xf numFmtId="180" fontId="31" fillId="20" borderId="29" xfId="0" applyNumberFormat="1" applyFont="1" applyFill="1" applyBorder="1" applyAlignment="1">
      <alignment horizontal="right" wrapText="1"/>
    </xf>
    <xf numFmtId="180" fontId="75" fillId="25" borderId="23" xfId="0" applyNumberFormat="1" applyFont="1" applyFill="1" applyBorder="1" applyAlignment="1">
      <alignment horizontal="right" vertical="center"/>
    </xf>
    <xf numFmtId="0" fontId="2" fillId="0" borderId="14" xfId="0" applyFont="1" applyFill="1" applyBorder="1" applyAlignment="1">
      <alignment horizontal="right" vertical="center" wrapText="1"/>
    </xf>
    <xf numFmtId="180" fontId="76" fillId="23" borderId="14" xfId="0" applyNumberFormat="1" applyFont="1" applyFill="1" applyBorder="1" applyAlignment="1">
      <alignment horizontal="right" vertical="center" wrapText="1"/>
    </xf>
    <xf numFmtId="180" fontId="77" fillId="0" borderId="14" xfId="0" applyNumberFormat="1" applyFont="1" applyFill="1" applyBorder="1" applyAlignment="1">
      <alignment horizontal="right" vertical="center" wrapText="1"/>
    </xf>
    <xf numFmtId="0" fontId="54" fillId="0" borderId="0" xfId="0" applyFont="1" applyBorder="1"/>
    <xf numFmtId="0" fontId="17" fillId="0" borderId="0" xfId="0" applyFont="1" applyFill="1"/>
    <xf numFmtId="180" fontId="56" fillId="0" borderId="0" xfId="0" applyNumberFormat="1" applyFont="1"/>
    <xf numFmtId="180" fontId="59" fillId="0" borderId="0" xfId="0" applyNumberFormat="1" applyFont="1"/>
    <xf numFmtId="0" fontId="66" fillId="0" borderId="0" xfId="0" applyFont="1" applyAlignment="1">
      <alignment horizontal="left" vertical="top"/>
    </xf>
    <xf numFmtId="4" fontId="49" fillId="0" borderId="0" xfId="0" applyNumberFormat="1" applyFont="1" applyBorder="1" applyAlignment="1">
      <alignment horizontal="center"/>
    </xf>
    <xf numFmtId="4" fontId="49" fillId="0" borderId="0" xfId="0" applyNumberFormat="1" applyFont="1" applyAlignment="1">
      <alignment horizontal="center"/>
    </xf>
    <xf numFmtId="0" fontId="71" fillId="0" borderId="0" xfId="0" applyFont="1" applyAlignment="1">
      <alignment horizontal="left" wrapText="1"/>
    </xf>
    <xf numFmtId="0" fontId="0" fillId="0" borderId="0" xfId="0" applyAlignment="1">
      <alignment horizontal="left"/>
    </xf>
    <xf numFmtId="0" fontId="27" fillId="22" borderId="0" xfId="0" applyFont="1" applyFill="1" applyAlignment="1">
      <alignment vertical="center" wrapText="1"/>
    </xf>
    <xf numFmtId="180" fontId="29" fillId="22" borderId="0" xfId="0" applyNumberFormat="1" applyFont="1" applyFill="1" applyBorder="1" applyAlignment="1">
      <alignment horizontal="right" vertical="center"/>
    </xf>
    <xf numFmtId="0" fontId="54" fillId="0" borderId="0" xfId="0" applyFont="1" applyFill="1" applyBorder="1"/>
    <xf numFmtId="49" fontId="9" fillId="0" borderId="0" xfId="67" applyNumberFormat="1" applyFont="1" applyFill="1" applyBorder="1" applyAlignment="1">
      <alignment horizontal="center" vertical="center" wrapText="1"/>
    </xf>
    <xf numFmtId="0" fontId="7" fillId="0" borderId="0" xfId="0" applyFont="1" applyFill="1" applyBorder="1" applyAlignment="1">
      <alignment horizontal="right" vertical="center" wrapText="1"/>
    </xf>
    <xf numFmtId="183" fontId="53" fillId="0" borderId="0" xfId="0" applyNumberFormat="1" applyFont="1" applyFill="1" applyBorder="1" applyAlignment="1">
      <alignment horizontal="right" vertical="center" wrapText="1"/>
    </xf>
    <xf numFmtId="183" fontId="31" fillId="0" borderId="0" xfId="0" applyNumberFormat="1" applyFont="1" applyFill="1" applyBorder="1" applyAlignment="1">
      <alignment horizontal="right" vertical="center" wrapText="1"/>
    </xf>
    <xf numFmtId="0" fontId="14" fillId="0" borderId="0" xfId="0" applyFont="1" applyFill="1" applyBorder="1"/>
    <xf numFmtId="180" fontId="75" fillId="0" borderId="0" xfId="0" applyNumberFormat="1" applyFont="1" applyFill="1" applyBorder="1" applyAlignment="1">
      <alignment horizontal="right" vertical="center"/>
    </xf>
    <xf numFmtId="180" fontId="29" fillId="0" borderId="0" xfId="0" applyNumberFormat="1" applyFont="1" applyFill="1" applyBorder="1" applyAlignment="1">
      <alignment horizontal="right" vertical="center"/>
    </xf>
    <xf numFmtId="0" fontId="14" fillId="0" borderId="0" xfId="0" applyFont="1" applyFill="1" applyBorder="1" applyAlignment="1">
      <alignment horizontal="right"/>
    </xf>
    <xf numFmtId="180" fontId="50" fillId="0" borderId="0" xfId="0" applyNumberFormat="1" applyFont="1" applyFill="1" applyBorder="1" applyAlignment="1">
      <alignment horizontal="right"/>
    </xf>
    <xf numFmtId="180" fontId="29" fillId="0" borderId="0" xfId="0" applyNumberFormat="1" applyFont="1" applyFill="1" applyBorder="1" applyAlignment="1">
      <alignment horizontal="right"/>
    </xf>
    <xf numFmtId="180" fontId="31" fillId="22" borderId="18" xfId="0" applyNumberFormat="1" applyFont="1" applyFill="1" applyBorder="1" applyAlignment="1">
      <alignment horizontal="right" vertical="center"/>
    </xf>
    <xf numFmtId="2" fontId="79" fillId="21" borderId="20" xfId="0" applyNumberFormat="1" applyFont="1" applyFill="1" applyBorder="1" applyAlignment="1">
      <alignment horizontal="left" vertical="center" wrapText="1"/>
    </xf>
    <xf numFmtId="180" fontId="29" fillId="21" borderId="23" xfId="0" applyNumberFormat="1" applyFont="1" applyFill="1" applyBorder="1" applyAlignment="1">
      <alignment horizontal="right" vertical="center"/>
    </xf>
    <xf numFmtId="180" fontId="29" fillId="21" borderId="24" xfId="0" applyNumberFormat="1" applyFont="1" applyFill="1" applyBorder="1" applyAlignment="1">
      <alignment horizontal="right" vertical="center" wrapText="1"/>
    </xf>
    <xf numFmtId="180" fontId="29" fillId="21" borderId="30" xfId="0" applyNumberFormat="1" applyFont="1" applyFill="1" applyBorder="1" applyAlignment="1">
      <alignment horizontal="right" vertical="center"/>
    </xf>
    <xf numFmtId="0" fontId="8" fillId="21" borderId="13" xfId="0" applyFont="1" applyFill="1" applyBorder="1" applyAlignment="1">
      <alignment horizontal="left" vertical="center" wrapText="1"/>
    </xf>
    <xf numFmtId="180" fontId="11" fillId="21" borderId="14" xfId="0" applyNumberFormat="1" applyFont="1" applyFill="1" applyBorder="1" applyAlignment="1">
      <alignment horizontal="right" vertical="center" wrapText="1"/>
    </xf>
    <xf numFmtId="180" fontId="29" fillId="21" borderId="24" xfId="0" applyNumberFormat="1" applyFont="1" applyFill="1" applyBorder="1" applyAlignment="1">
      <alignment horizontal="right" vertical="center"/>
    </xf>
    <xf numFmtId="0" fontId="81" fillId="0" borderId="0" xfId="0" applyFont="1"/>
    <xf numFmtId="180" fontId="11" fillId="21" borderId="15" xfId="0" applyNumberFormat="1" applyFont="1" applyFill="1" applyBorder="1" applyAlignment="1">
      <alignment horizontal="right" vertical="center" wrapText="1"/>
    </xf>
    <xf numFmtId="0" fontId="16" fillId="0" borderId="31" xfId="0" applyFont="1" applyBorder="1" applyAlignment="1">
      <alignment horizontal="right"/>
    </xf>
    <xf numFmtId="0" fontId="16" fillId="0" borderId="0" xfId="0" applyFont="1" applyBorder="1" applyAlignment="1">
      <alignment horizontal="right"/>
    </xf>
    <xf numFmtId="183" fontId="31" fillId="0" borderId="31" xfId="0" applyNumberFormat="1" applyFont="1" applyFill="1" applyBorder="1" applyAlignment="1">
      <alignment horizontal="right" vertical="center" wrapText="1"/>
    </xf>
    <xf numFmtId="182" fontId="31" fillId="0" borderId="31" xfId="0" applyNumberFormat="1" applyFont="1" applyFill="1" applyBorder="1" applyAlignment="1">
      <alignment horizontal="right" vertical="center" wrapText="1"/>
    </xf>
    <xf numFmtId="182" fontId="31" fillId="0" borderId="0" xfId="0" applyNumberFormat="1" applyFont="1" applyFill="1" applyBorder="1" applyAlignment="1">
      <alignment horizontal="right" vertical="center" wrapText="1"/>
    </xf>
    <xf numFmtId="180" fontId="29" fillId="0" borderId="31" xfId="0" applyNumberFormat="1" applyFont="1" applyFill="1" applyBorder="1" applyAlignment="1">
      <alignment horizontal="right" vertical="center"/>
    </xf>
    <xf numFmtId="183" fontId="11" fillId="0" borderId="31" xfId="0" applyNumberFormat="1" applyFont="1" applyFill="1" applyBorder="1" applyAlignment="1">
      <alignment horizontal="right" vertical="center" wrapText="1"/>
    </xf>
    <xf numFmtId="180" fontId="50" fillId="0" borderId="31" xfId="0" applyNumberFormat="1" applyFont="1" applyFill="1" applyBorder="1" applyAlignment="1">
      <alignment horizontal="right"/>
    </xf>
    <xf numFmtId="0" fontId="7" fillId="0" borderId="31" xfId="0" applyFont="1" applyFill="1" applyBorder="1" applyAlignment="1">
      <alignment horizontal="right" vertical="center" wrapText="1"/>
    </xf>
    <xf numFmtId="0" fontId="16" fillId="0" borderId="0" xfId="0" applyFont="1" applyFill="1"/>
    <xf numFmtId="180" fontId="68" fillId="0" borderId="0" xfId="0" applyNumberFormat="1" applyFont="1" applyFill="1"/>
    <xf numFmtId="0" fontId="14" fillId="0" borderId="0" xfId="0" applyFont="1" applyFill="1" applyAlignment="1"/>
    <xf numFmtId="2" fontId="79" fillId="22" borderId="20" xfId="0" applyNumberFormat="1" applyFont="1" applyFill="1" applyBorder="1" applyAlignment="1">
      <alignment horizontal="left" vertical="center" wrapText="1"/>
    </xf>
    <xf numFmtId="180" fontId="29" fillId="22" borderId="23" xfId="0" applyNumberFormat="1" applyFont="1" applyFill="1" applyBorder="1" applyAlignment="1">
      <alignment horizontal="right" vertical="center"/>
    </xf>
    <xf numFmtId="180" fontId="29" fillId="22" borderId="24" xfId="0" applyNumberFormat="1" applyFont="1" applyFill="1" applyBorder="1" applyAlignment="1">
      <alignment horizontal="right" vertical="center" wrapText="1"/>
    </xf>
    <xf numFmtId="180" fontId="29" fillId="22" borderId="18" xfId="0" applyNumberFormat="1" applyFont="1" applyFill="1" applyBorder="1" applyAlignment="1">
      <alignment horizontal="right" vertical="center"/>
    </xf>
    <xf numFmtId="180" fontId="50" fillId="0" borderId="23" xfId="0" applyNumberFormat="1" applyFont="1" applyFill="1" applyBorder="1" applyAlignment="1">
      <alignment horizontal="right" vertical="center"/>
    </xf>
    <xf numFmtId="180" fontId="50" fillId="0" borderId="23" xfId="0" applyNumberFormat="1" applyFont="1" applyFill="1" applyBorder="1" applyAlignment="1">
      <alignment horizontal="right" vertical="center" wrapText="1"/>
    </xf>
    <xf numFmtId="180" fontId="29" fillId="0" borderId="32" xfId="0" applyNumberFormat="1" applyFont="1" applyFill="1" applyBorder="1" applyAlignment="1">
      <alignment horizontal="right" vertical="center"/>
    </xf>
    <xf numFmtId="180" fontId="50" fillId="0" borderId="24" xfId="0" applyNumberFormat="1" applyFont="1" applyFill="1" applyBorder="1" applyAlignment="1">
      <alignment horizontal="right" vertical="center" wrapText="1"/>
    </xf>
    <xf numFmtId="180" fontId="50" fillId="0" borderId="15" xfId="0" applyNumberFormat="1" applyFont="1" applyFill="1" applyBorder="1" applyAlignment="1">
      <alignment horizontal="right" vertical="center"/>
    </xf>
    <xf numFmtId="180" fontId="64" fillId="0" borderId="0" xfId="0" applyNumberFormat="1" applyFont="1" applyFill="1"/>
    <xf numFmtId="180" fontId="50" fillId="0" borderId="0" xfId="0" applyNumberFormat="1" applyFont="1" applyFill="1" applyBorder="1" applyAlignment="1">
      <alignment horizontal="right" vertical="center"/>
    </xf>
    <xf numFmtId="180" fontId="29" fillId="25" borderId="14" xfId="0" applyNumberFormat="1" applyFont="1" applyFill="1" applyBorder="1" applyAlignment="1">
      <alignment horizontal="right" vertical="center"/>
    </xf>
    <xf numFmtId="0" fontId="25" fillId="0" borderId="0" xfId="0" applyFont="1" applyAlignment="1">
      <alignment vertical="center" wrapText="1"/>
    </xf>
    <xf numFmtId="0" fontId="36" fillId="0" borderId="0" xfId="0" applyFont="1" applyAlignment="1"/>
    <xf numFmtId="0" fontId="24" fillId="0" borderId="0" xfId="0" applyFont="1" applyAlignment="1"/>
    <xf numFmtId="196" fontId="52" fillId="0" borderId="0" xfId="64" applyNumberFormat="1" applyFont="1" applyAlignment="1"/>
    <xf numFmtId="0" fontId="27" fillId="0" borderId="0" xfId="0" applyFont="1" applyFill="1" applyBorder="1" applyAlignment="1">
      <alignment vertical="center" wrapText="1"/>
    </xf>
    <xf numFmtId="0" fontId="36" fillId="0" borderId="0" xfId="0" applyFont="1" applyAlignment="1">
      <alignment wrapText="1"/>
    </xf>
    <xf numFmtId="180" fontId="8" fillId="0" borderId="0" xfId="0" applyNumberFormat="1" applyFont="1" applyFill="1" applyBorder="1" applyAlignment="1">
      <alignment horizontal="right"/>
    </xf>
    <xf numFmtId="49" fontId="18" fillId="0" borderId="17" xfId="67" applyNumberFormat="1" applyFont="1" applyFill="1" applyBorder="1" applyAlignment="1">
      <alignment horizontal="center" vertical="center" wrapText="1"/>
    </xf>
    <xf numFmtId="49" fontId="18" fillId="0" borderId="12" xfId="67" applyNumberFormat="1" applyFont="1" applyFill="1" applyBorder="1" applyAlignment="1">
      <alignment horizontal="center" vertical="center" wrapText="1"/>
    </xf>
    <xf numFmtId="49" fontId="18" fillId="0" borderId="16" xfId="67" applyNumberFormat="1" applyFont="1" applyFill="1" applyBorder="1" applyAlignment="1">
      <alignment horizontal="center" vertical="center" wrapText="1"/>
    </xf>
    <xf numFmtId="49" fontId="18" fillId="0" borderId="19" xfId="67" applyNumberFormat="1" applyFont="1" applyFill="1" applyBorder="1" applyAlignment="1">
      <alignment horizontal="center" vertical="center" wrapText="1"/>
    </xf>
    <xf numFmtId="0" fontId="85" fillId="0" borderId="33" xfId="65" applyFont="1" applyFill="1" applyBorder="1" applyAlignment="1">
      <alignment wrapText="1"/>
    </xf>
    <xf numFmtId="180" fontId="29" fillId="21" borderId="34" xfId="0" applyNumberFormat="1" applyFont="1" applyFill="1" applyBorder="1" applyAlignment="1">
      <alignment horizontal="right" vertical="center"/>
    </xf>
    <xf numFmtId="180" fontId="29" fillId="21" borderId="35" xfId="0" applyNumberFormat="1" applyFont="1" applyFill="1" applyBorder="1" applyAlignment="1">
      <alignment horizontal="right" vertical="center" wrapText="1"/>
    </xf>
    <xf numFmtId="180" fontId="86" fillId="0" borderId="14" xfId="0" applyNumberFormat="1" applyFont="1" applyFill="1" applyBorder="1" applyAlignment="1">
      <alignment horizontal="right" vertical="center" wrapText="1"/>
    </xf>
    <xf numFmtId="180" fontId="30" fillId="0" borderId="26" xfId="0" applyNumberFormat="1" applyFont="1" applyFill="1" applyBorder="1" applyAlignment="1">
      <alignment horizontal="right" vertical="center"/>
    </xf>
    <xf numFmtId="180" fontId="30" fillId="22" borderId="26" xfId="0" applyNumberFormat="1" applyFont="1" applyFill="1" applyBorder="1" applyAlignment="1">
      <alignment horizontal="right" vertical="center"/>
    </xf>
    <xf numFmtId="180" fontId="30" fillId="21" borderId="36" xfId="0" applyNumberFormat="1" applyFont="1" applyFill="1" applyBorder="1" applyAlignment="1">
      <alignment horizontal="right" vertical="center"/>
    </xf>
    <xf numFmtId="180" fontId="30" fillId="21" borderId="26" xfId="0" applyNumberFormat="1" applyFont="1" applyFill="1" applyBorder="1" applyAlignment="1">
      <alignment horizontal="right" vertical="center"/>
    </xf>
    <xf numFmtId="181" fontId="86" fillId="0" borderId="14" xfId="0" applyNumberFormat="1" applyFont="1" applyFill="1" applyBorder="1" applyAlignment="1">
      <alignment horizontal="right" vertical="center" wrapText="1"/>
    </xf>
    <xf numFmtId="180" fontId="30" fillId="0" borderId="26" xfId="0" applyNumberFormat="1" applyFont="1" applyFill="1" applyBorder="1" applyAlignment="1">
      <alignment horizontal="right" vertical="center" wrapText="1"/>
    </xf>
    <xf numFmtId="180" fontId="30" fillId="22" borderId="26" xfId="0" applyNumberFormat="1" applyFont="1" applyFill="1" applyBorder="1" applyAlignment="1">
      <alignment horizontal="right" vertical="center" wrapText="1"/>
    </xf>
    <xf numFmtId="180" fontId="30" fillId="21" borderId="37" xfId="0" applyNumberFormat="1" applyFont="1" applyFill="1" applyBorder="1" applyAlignment="1">
      <alignment horizontal="right" vertical="center"/>
    </xf>
    <xf numFmtId="180" fontId="30" fillId="21" borderId="38" xfId="0" applyNumberFormat="1" applyFont="1" applyFill="1" applyBorder="1" applyAlignment="1">
      <alignment horizontal="right" vertical="center"/>
    </xf>
    <xf numFmtId="181" fontId="86" fillId="0" borderId="39" xfId="0" applyNumberFormat="1" applyFont="1" applyFill="1" applyBorder="1" applyAlignment="1">
      <alignment horizontal="right" vertical="center" wrapText="1"/>
    </xf>
    <xf numFmtId="180" fontId="86" fillId="0" borderId="39" xfId="0" applyNumberFormat="1" applyFont="1" applyFill="1" applyBorder="1" applyAlignment="1">
      <alignment horizontal="right" vertical="center" wrapText="1"/>
    </xf>
    <xf numFmtId="180" fontId="30" fillId="0" borderId="38" xfId="0" applyNumberFormat="1" applyFont="1" applyFill="1" applyBorder="1" applyAlignment="1">
      <alignment horizontal="right" vertical="center" wrapText="1"/>
    </xf>
    <xf numFmtId="180" fontId="30" fillId="22" borderId="38" xfId="0" applyNumberFormat="1" applyFont="1" applyFill="1" applyBorder="1" applyAlignment="1">
      <alignment horizontal="right" vertical="center" wrapText="1"/>
    </xf>
    <xf numFmtId="183" fontId="11" fillId="21" borderId="36" xfId="0" applyNumberFormat="1" applyFont="1" applyFill="1" applyBorder="1" applyAlignment="1">
      <alignment horizontal="right" vertical="center" wrapText="1"/>
    </xf>
    <xf numFmtId="183" fontId="11" fillId="21" borderId="14" xfId="0" applyNumberFormat="1" applyFont="1" applyFill="1" applyBorder="1" applyAlignment="1">
      <alignment horizontal="right" vertical="center" wrapText="1"/>
    </xf>
    <xf numFmtId="183" fontId="31" fillId="0" borderId="18" xfId="0" applyNumberFormat="1" applyFont="1" applyFill="1" applyBorder="1" applyAlignment="1">
      <alignment horizontal="right" vertical="center" wrapText="1"/>
    </xf>
    <xf numFmtId="180" fontId="50" fillId="0" borderId="18" xfId="0" applyNumberFormat="1" applyFont="1" applyFill="1" applyBorder="1" applyAlignment="1">
      <alignment horizontal="right" vertical="center"/>
    </xf>
    <xf numFmtId="183" fontId="11" fillId="22" borderId="14" xfId="0" applyNumberFormat="1" applyFont="1" applyFill="1" applyBorder="1" applyAlignment="1">
      <alignment horizontal="right" vertical="center" wrapText="1"/>
    </xf>
    <xf numFmtId="183" fontId="87" fillId="23" borderId="14" xfId="0" applyNumberFormat="1" applyFont="1" applyFill="1" applyBorder="1" applyAlignment="1">
      <alignment horizontal="right" vertical="center" wrapText="1"/>
    </xf>
    <xf numFmtId="180" fontId="8" fillId="22" borderId="25" xfId="0" applyNumberFormat="1" applyFont="1" applyFill="1" applyBorder="1" applyAlignment="1">
      <alignment horizontal="center" vertical="center" wrapText="1"/>
    </xf>
    <xf numFmtId="0" fontId="10" fillId="0" borderId="22" xfId="62" applyFont="1" applyFill="1" applyBorder="1" applyAlignment="1">
      <alignment wrapText="1"/>
    </xf>
    <xf numFmtId="2" fontId="71" fillId="20" borderId="20" xfId="0" applyNumberFormat="1" applyFont="1" applyFill="1" applyBorder="1" applyAlignment="1">
      <alignment horizontal="left" vertical="center" wrapText="1"/>
    </xf>
    <xf numFmtId="180" fontId="30" fillId="20" borderId="26" xfId="0" applyNumberFormat="1" applyFont="1" applyFill="1" applyBorder="1" applyAlignment="1">
      <alignment horizontal="right" vertical="center"/>
    </xf>
    <xf numFmtId="180" fontId="29" fillId="20" borderId="18" xfId="0" applyNumberFormat="1" applyFont="1" applyFill="1" applyBorder="1" applyAlignment="1">
      <alignment horizontal="right" vertical="center"/>
    </xf>
    <xf numFmtId="183" fontId="11" fillId="20" borderId="14" xfId="0" applyNumberFormat="1" applyFont="1" applyFill="1" applyBorder="1" applyAlignment="1">
      <alignment horizontal="right" vertical="center" wrapText="1"/>
    </xf>
    <xf numFmtId="180" fontId="30" fillId="20" borderId="38" xfId="0" applyNumberFormat="1" applyFont="1" applyFill="1" applyBorder="1" applyAlignment="1">
      <alignment horizontal="right" vertical="center"/>
    </xf>
    <xf numFmtId="0" fontId="71" fillId="20" borderId="13" xfId="0" applyFont="1" applyFill="1" applyBorder="1" applyAlignment="1">
      <alignment horizontal="left" vertical="center" wrapText="1"/>
    </xf>
    <xf numFmtId="180" fontId="86" fillId="20" borderId="14" xfId="0" applyNumberFormat="1" applyFont="1" applyFill="1" applyBorder="1" applyAlignment="1">
      <alignment horizontal="right" vertical="center" wrapText="1"/>
    </xf>
    <xf numFmtId="183" fontId="31" fillId="20" borderId="18" xfId="0" applyNumberFormat="1" applyFont="1" applyFill="1" applyBorder="1" applyAlignment="1">
      <alignment horizontal="right" vertical="center" wrapText="1"/>
    </xf>
    <xf numFmtId="183" fontId="31" fillId="20" borderId="14" xfId="0" applyNumberFormat="1" applyFont="1" applyFill="1" applyBorder="1" applyAlignment="1">
      <alignment horizontal="right" vertical="center" wrapText="1"/>
    </xf>
    <xf numFmtId="180" fontId="86" fillId="20" borderId="39" xfId="0" applyNumberFormat="1" applyFont="1" applyFill="1" applyBorder="1" applyAlignment="1">
      <alignment horizontal="right" vertical="center" wrapText="1"/>
    </xf>
    <xf numFmtId="180" fontId="30" fillId="20" borderId="14" xfId="0" applyNumberFormat="1" applyFont="1" applyFill="1" applyBorder="1" applyAlignment="1">
      <alignment horizontal="right" wrapText="1"/>
    </xf>
    <xf numFmtId="180" fontId="50" fillId="20" borderId="18" xfId="0" applyNumberFormat="1" applyFont="1" applyFill="1" applyBorder="1" applyAlignment="1">
      <alignment horizontal="right"/>
    </xf>
    <xf numFmtId="180" fontId="30" fillId="20" borderId="39" xfId="0" applyNumberFormat="1" applyFont="1" applyFill="1" applyBorder="1" applyAlignment="1">
      <alignment horizontal="right" wrapText="1"/>
    </xf>
    <xf numFmtId="2" fontId="79" fillId="20" borderId="20" xfId="0" applyNumberFormat="1" applyFont="1" applyFill="1" applyBorder="1" applyAlignment="1">
      <alignment horizontal="left" vertical="center" wrapText="1"/>
    </xf>
    <xf numFmtId="180" fontId="30" fillId="20" borderId="26" xfId="0" applyNumberFormat="1" applyFont="1" applyFill="1" applyBorder="1" applyAlignment="1">
      <alignment horizontal="right" vertical="center" wrapText="1"/>
    </xf>
    <xf numFmtId="180" fontId="30" fillId="20" borderId="38" xfId="0" applyNumberFormat="1" applyFont="1" applyFill="1" applyBorder="1" applyAlignment="1">
      <alignment horizontal="right" vertical="center" wrapText="1"/>
    </xf>
    <xf numFmtId="180" fontId="29" fillId="20" borderId="15" xfId="0" applyNumberFormat="1" applyFont="1" applyFill="1" applyBorder="1" applyAlignment="1">
      <alignment horizontal="right" vertical="center"/>
    </xf>
    <xf numFmtId="180" fontId="75" fillId="20" borderId="14" xfId="0" applyNumberFormat="1" applyFont="1" applyFill="1" applyBorder="1" applyAlignment="1">
      <alignment horizontal="right"/>
    </xf>
    <xf numFmtId="180" fontId="72" fillId="20" borderId="14" xfId="0" applyNumberFormat="1" applyFont="1" applyFill="1" applyBorder="1" applyAlignment="1">
      <alignment horizontal="right"/>
    </xf>
    <xf numFmtId="0" fontId="90" fillId="22" borderId="0" xfId="64" applyFont="1" applyFill="1" applyBorder="1"/>
    <xf numFmtId="200" fontId="100" fillId="22" borderId="22" xfId="64" applyNumberFormat="1" applyFont="1" applyFill="1" applyBorder="1"/>
    <xf numFmtId="180" fontId="100" fillId="22" borderId="22" xfId="64" applyNumberFormat="1" applyFont="1" applyFill="1" applyBorder="1"/>
    <xf numFmtId="180" fontId="91" fillId="22" borderId="22" xfId="64" applyNumberFormat="1" applyFont="1" applyFill="1" applyBorder="1"/>
    <xf numFmtId="180" fontId="93" fillId="22" borderId="22" xfId="64" applyNumberFormat="1" applyFont="1" applyFill="1" applyBorder="1" applyAlignment="1">
      <alignment horizontal="right"/>
    </xf>
    <xf numFmtId="180" fontId="97" fillId="22" borderId="22" xfId="64" applyNumberFormat="1" applyFont="1" applyFill="1" applyBorder="1"/>
    <xf numFmtId="180" fontId="95" fillId="22" borderId="22" xfId="64" applyNumberFormat="1" applyFont="1" applyFill="1" applyBorder="1"/>
    <xf numFmtId="196" fontId="52" fillId="0" borderId="0" xfId="64" applyNumberFormat="1" applyFont="1" applyAlignment="1">
      <alignment horizontal="left"/>
    </xf>
    <xf numFmtId="183" fontId="51" fillId="23" borderId="14" xfId="0" applyNumberFormat="1" applyFont="1" applyFill="1" applyBorder="1" applyAlignment="1">
      <alignment horizontal="right" vertical="center" wrapText="1"/>
    </xf>
    <xf numFmtId="180" fontId="31" fillId="0" borderId="22" xfId="0" applyNumberFormat="1" applyFont="1" applyFill="1" applyBorder="1" applyAlignment="1">
      <alignment wrapText="1"/>
    </xf>
    <xf numFmtId="0" fontId="21" fillId="0" borderId="43" xfId="0" applyFont="1" applyFill="1" applyBorder="1" applyAlignment="1">
      <alignment horizontal="center" vertical="center" wrapText="1"/>
    </xf>
    <xf numFmtId="0" fontId="8" fillId="0" borderId="44" xfId="0" applyFont="1" applyFill="1" applyBorder="1" applyAlignment="1">
      <alignment wrapText="1"/>
    </xf>
    <xf numFmtId="0" fontId="28" fillId="0" borderId="44" xfId="0" applyFont="1" applyFill="1" applyBorder="1" applyAlignment="1">
      <alignment wrapText="1"/>
    </xf>
    <xf numFmtId="0" fontId="28" fillId="0" borderId="33" xfId="0" applyFont="1" applyFill="1" applyBorder="1" applyAlignment="1">
      <alignment wrapText="1"/>
    </xf>
    <xf numFmtId="180" fontId="33" fillId="0" borderId="22" xfId="0" applyNumberFormat="1" applyFont="1" applyFill="1" applyBorder="1" applyAlignment="1">
      <alignment wrapText="1"/>
    </xf>
    <xf numFmtId="180" fontId="71" fillId="22" borderId="0" xfId="0" applyNumberFormat="1" applyFont="1" applyFill="1" applyBorder="1" applyAlignment="1">
      <alignment horizontal="center" vertical="center" wrapText="1"/>
    </xf>
    <xf numFmtId="180" fontId="31" fillId="0" borderId="45" xfId="0" applyNumberFormat="1" applyFont="1" applyFill="1" applyBorder="1" applyAlignment="1">
      <alignment wrapText="1"/>
    </xf>
    <xf numFmtId="180" fontId="31" fillId="0" borderId="0" xfId="0" applyNumberFormat="1" applyFont="1" applyFill="1" applyBorder="1" applyAlignment="1">
      <alignment horizontal="right" vertical="center" wrapText="1"/>
    </xf>
    <xf numFmtId="180" fontId="33" fillId="0" borderId="0" xfId="0" applyNumberFormat="1" applyFont="1" applyFill="1" applyBorder="1" applyAlignment="1">
      <alignment horizontal="right" wrapText="1"/>
    </xf>
    <xf numFmtId="180" fontId="31" fillId="0" borderId="0" xfId="0" applyNumberFormat="1" applyFont="1" applyFill="1" applyBorder="1" applyAlignment="1">
      <alignment horizontal="right" wrapText="1"/>
    </xf>
    <xf numFmtId="0" fontId="4" fillId="0" borderId="22" xfId="0" applyFont="1" applyFill="1" applyBorder="1" applyAlignment="1">
      <alignment horizontal="center" vertical="center" wrapText="1"/>
    </xf>
    <xf numFmtId="180" fontId="31" fillId="0" borderId="22" xfId="0" applyNumberFormat="1" applyFont="1" applyFill="1" applyBorder="1" applyAlignment="1">
      <alignment vertical="justify" wrapText="1"/>
    </xf>
    <xf numFmtId="180" fontId="6" fillId="0" borderId="22" xfId="0" applyNumberFormat="1" applyFont="1" applyFill="1" applyBorder="1" applyAlignment="1">
      <alignment horizontal="center" vertical="center" wrapText="1"/>
    </xf>
    <xf numFmtId="180" fontId="107" fillId="22" borderId="22" xfId="64" applyNumberFormat="1" applyFont="1" applyFill="1" applyBorder="1"/>
    <xf numFmtId="180" fontId="50" fillId="0" borderId="23" xfId="0" applyNumberFormat="1" applyFont="1" applyFill="1" applyBorder="1" applyAlignment="1">
      <alignment horizontal="center" vertical="center"/>
    </xf>
    <xf numFmtId="0" fontId="37" fillId="0" borderId="46" xfId="0" applyNumberFormat="1" applyFont="1" applyFill="1" applyBorder="1" applyAlignment="1">
      <alignment horizontal="center" vertical="center" wrapText="1"/>
    </xf>
    <xf numFmtId="0" fontId="37" fillId="0" borderId="47" xfId="0" applyNumberFormat="1" applyFont="1" applyFill="1" applyBorder="1" applyAlignment="1">
      <alignment horizontal="center" vertical="center" wrapText="1"/>
    </xf>
    <xf numFmtId="0" fontId="9" fillId="0" borderId="16" xfId="67" applyNumberFormat="1" applyFont="1" applyFill="1" applyBorder="1" applyAlignment="1">
      <alignment horizontal="center" vertical="center" wrapText="1"/>
    </xf>
    <xf numFmtId="0" fontId="9" fillId="0" borderId="11" xfId="67" applyNumberFormat="1" applyFont="1" applyFill="1" applyBorder="1" applyAlignment="1">
      <alignment horizontal="center" vertical="center" wrapText="1"/>
    </xf>
    <xf numFmtId="0" fontId="9" fillId="0" borderId="12" xfId="67" applyNumberFormat="1" applyFont="1" applyFill="1" applyBorder="1" applyAlignment="1">
      <alignment horizontal="center" vertical="center" wrapText="1"/>
    </xf>
    <xf numFmtId="0" fontId="90" fillId="22" borderId="0" xfId="64" applyFont="1" applyFill="1"/>
    <xf numFmtId="49" fontId="109" fillId="22" borderId="0" xfId="64" applyNumberFormat="1" applyFont="1" applyFill="1" applyAlignment="1">
      <alignment horizontal="center"/>
    </xf>
    <xf numFmtId="0" fontId="104" fillId="22" borderId="0" xfId="64" applyFont="1" applyFill="1" applyAlignment="1">
      <alignment horizontal="right"/>
    </xf>
    <xf numFmtId="0" fontId="98" fillId="22" borderId="22" xfId="64" applyFont="1" applyFill="1" applyBorder="1" applyAlignment="1">
      <alignment horizontal="center" vertical="center"/>
    </xf>
    <xf numFmtId="180" fontId="101" fillId="22" borderId="22" xfId="64" applyNumberFormat="1" applyFont="1" applyFill="1" applyBorder="1"/>
    <xf numFmtId="0" fontId="98" fillId="22" borderId="22" xfId="64" applyFont="1" applyFill="1" applyBorder="1" applyAlignment="1">
      <alignment vertical="center"/>
    </xf>
    <xf numFmtId="180" fontId="91" fillId="22" borderId="22" xfId="64" applyNumberFormat="1" applyFont="1" applyFill="1" applyBorder="1" applyAlignment="1">
      <alignment horizontal="right"/>
    </xf>
    <xf numFmtId="0" fontId="99" fillId="22" borderId="22" xfId="64" applyFont="1" applyFill="1" applyBorder="1" applyAlignment="1">
      <alignment horizontal="right" vertical="center"/>
    </xf>
    <xf numFmtId="0" fontId="94" fillId="22" borderId="22" xfId="64" applyFont="1" applyFill="1" applyBorder="1" applyAlignment="1">
      <alignment vertical="center"/>
    </xf>
    <xf numFmtId="0" fontId="92" fillId="22" borderId="0" xfId="64" applyFont="1" applyFill="1"/>
    <xf numFmtId="0" fontId="94" fillId="22" borderId="22" xfId="64" applyFont="1" applyFill="1" applyBorder="1" applyAlignment="1">
      <alignment vertical="center" wrapText="1"/>
    </xf>
    <xf numFmtId="0" fontId="99" fillId="22" borderId="22" xfId="64" applyFont="1" applyFill="1" applyBorder="1" applyAlignment="1">
      <alignment vertical="center"/>
    </xf>
    <xf numFmtId="0" fontId="96" fillId="22" borderId="22" xfId="64" applyFont="1" applyFill="1" applyBorder="1" applyAlignment="1">
      <alignment vertical="center" wrapText="1"/>
    </xf>
    <xf numFmtId="0" fontId="96" fillId="22" borderId="40" xfId="64" applyFont="1" applyFill="1" applyBorder="1" applyAlignment="1">
      <alignment vertical="center" wrapText="1"/>
    </xf>
    <xf numFmtId="0" fontId="94" fillId="22" borderId="40" xfId="64" applyFont="1" applyFill="1" applyBorder="1" applyAlignment="1">
      <alignment vertical="center" wrapText="1"/>
    </xf>
    <xf numFmtId="0" fontId="96" fillId="22" borderId="22" xfId="64" applyFont="1" applyFill="1" applyBorder="1" applyAlignment="1">
      <alignment horizontal="left" vertical="center" wrapText="1"/>
    </xf>
    <xf numFmtId="0" fontId="98" fillId="22" borderId="0" xfId="64" applyFont="1" applyFill="1" applyBorder="1"/>
    <xf numFmtId="0" fontId="96" fillId="22" borderId="40" xfId="64" applyFont="1" applyFill="1" applyBorder="1" applyAlignment="1">
      <alignment horizontal="left" vertical="center" wrapText="1"/>
    </xf>
    <xf numFmtId="200" fontId="95" fillId="22" borderId="22" xfId="64" applyNumberFormat="1" applyFont="1" applyFill="1" applyBorder="1"/>
    <xf numFmtId="0" fontId="102" fillId="22" borderId="48" xfId="64" applyFont="1" applyFill="1" applyBorder="1" applyAlignment="1"/>
    <xf numFmtId="0" fontId="102" fillId="22" borderId="31" xfId="64" applyFont="1" applyFill="1" applyBorder="1" applyAlignment="1"/>
    <xf numFmtId="0" fontId="102" fillId="22" borderId="49" xfId="64" applyFont="1" applyFill="1" applyBorder="1" applyAlignment="1"/>
    <xf numFmtId="2" fontId="93" fillId="22" borderId="22" xfId="64" applyNumberFormat="1" applyFont="1" applyFill="1" applyBorder="1" applyAlignment="1">
      <alignment vertical="center" wrapText="1"/>
    </xf>
    <xf numFmtId="0" fontId="98" fillId="22" borderId="40" xfId="64" applyFont="1" applyFill="1" applyBorder="1" applyAlignment="1">
      <alignment vertical="center"/>
    </xf>
    <xf numFmtId="0" fontId="94" fillId="22" borderId="40" xfId="64" applyFont="1" applyFill="1" applyBorder="1" applyAlignment="1">
      <alignment vertical="center"/>
    </xf>
    <xf numFmtId="180" fontId="100" fillId="22" borderId="22" xfId="64" applyNumberFormat="1" applyFont="1" applyFill="1" applyBorder="1" applyAlignment="1">
      <alignment horizontal="right"/>
    </xf>
    <xf numFmtId="0" fontId="99" fillId="22" borderId="40" xfId="64" applyFont="1" applyFill="1" applyBorder="1" applyAlignment="1">
      <alignment vertical="center"/>
    </xf>
    <xf numFmtId="200" fontId="100" fillId="22" borderId="22" xfId="64" applyNumberFormat="1" applyFont="1" applyFill="1" applyBorder="1" applyAlignment="1">
      <alignment horizontal="right"/>
    </xf>
    <xf numFmtId="203" fontId="110" fillId="22" borderId="22" xfId="64" applyNumberFormat="1" applyFont="1" applyFill="1" applyBorder="1"/>
    <xf numFmtId="180" fontId="95" fillId="22" borderId="22" xfId="64" applyNumberFormat="1" applyFont="1" applyFill="1" applyBorder="1" applyAlignment="1">
      <alignment vertical="center"/>
    </xf>
    <xf numFmtId="0" fontId="105" fillId="22" borderId="0" xfId="0" applyFont="1" applyFill="1" applyAlignment="1">
      <alignment horizontal="center"/>
    </xf>
    <xf numFmtId="0" fontId="99" fillId="22" borderId="40" xfId="64" applyFont="1" applyFill="1" applyBorder="1" applyAlignment="1">
      <alignment horizontal="right" vertical="center"/>
    </xf>
    <xf numFmtId="0" fontId="94" fillId="22" borderId="22" xfId="64" applyFont="1" applyFill="1" applyBorder="1" applyAlignment="1">
      <alignment horizontal="left" vertical="center" wrapText="1"/>
    </xf>
    <xf numFmtId="0" fontId="96" fillId="22" borderId="0" xfId="64" applyFont="1" applyFill="1"/>
    <xf numFmtId="180" fontId="91" fillId="0" borderId="22" xfId="64" applyNumberFormat="1" applyFont="1" applyFill="1" applyBorder="1"/>
    <xf numFmtId="180" fontId="100" fillId="0" borderId="22" xfId="64" applyNumberFormat="1" applyFont="1" applyFill="1" applyBorder="1"/>
    <xf numFmtId="180" fontId="97" fillId="0" borderId="22" xfId="64" applyNumberFormat="1" applyFont="1" applyFill="1" applyBorder="1"/>
    <xf numFmtId="180" fontId="95" fillId="0" borderId="22" xfId="64" applyNumberFormat="1" applyFont="1" applyFill="1" applyBorder="1" applyAlignment="1">
      <alignment vertical="center"/>
    </xf>
    <xf numFmtId="0" fontId="98" fillId="22" borderId="0" xfId="64" applyFont="1" applyFill="1" applyAlignment="1"/>
    <xf numFmtId="180" fontId="50" fillId="25" borderId="0" xfId="0" applyNumberFormat="1" applyFont="1" applyFill="1" applyBorder="1" applyAlignment="1">
      <alignment horizontal="right"/>
    </xf>
    <xf numFmtId="0" fontId="18" fillId="22" borderId="0" xfId="64" applyFont="1" applyFill="1"/>
    <xf numFmtId="180" fontId="83" fillId="0" borderId="0" xfId="0" applyNumberFormat="1" applyFont="1" applyBorder="1"/>
    <xf numFmtId="180" fontId="129" fillId="0" borderId="0" xfId="0" applyNumberFormat="1" applyFont="1" applyBorder="1"/>
    <xf numFmtId="203" fontId="95" fillId="22" borderId="22" xfId="64" applyNumberFormat="1" applyFont="1" applyFill="1" applyBorder="1"/>
    <xf numFmtId="180" fontId="93" fillId="0" borderId="22" xfId="64" applyNumberFormat="1" applyFont="1" applyFill="1" applyBorder="1"/>
    <xf numFmtId="49" fontId="96" fillId="22" borderId="22" xfId="64" applyNumberFormat="1" applyFont="1" applyFill="1" applyBorder="1" applyAlignment="1">
      <alignment vertical="center" wrapText="1"/>
    </xf>
    <xf numFmtId="0" fontId="132" fillId="22" borderId="0" xfId="64" applyFont="1" applyFill="1"/>
    <xf numFmtId="180" fontId="50" fillId="27" borderId="0" xfId="0" applyNumberFormat="1" applyFont="1" applyFill="1" applyBorder="1" applyAlignment="1">
      <alignment horizontal="right"/>
    </xf>
    <xf numFmtId="0" fontId="133" fillId="22" borderId="0" xfId="64" applyFont="1" applyFill="1"/>
    <xf numFmtId="180" fontId="95" fillId="26" borderId="22" xfId="64" applyNumberFormat="1" applyFont="1" applyFill="1" applyBorder="1"/>
    <xf numFmtId="0" fontId="134" fillId="22" borderId="0" xfId="64" applyFont="1" applyFill="1" applyAlignment="1"/>
    <xf numFmtId="49" fontId="96" fillId="26" borderId="22" xfId="64" applyNumberFormat="1" applyFont="1" applyFill="1" applyBorder="1" applyAlignment="1">
      <alignment vertical="center" wrapText="1"/>
    </xf>
    <xf numFmtId="180" fontId="91" fillId="26" borderId="22" xfId="64" applyNumberFormat="1" applyFont="1" applyFill="1" applyBorder="1"/>
    <xf numFmtId="49" fontId="96" fillId="26" borderId="40" xfId="64" applyNumberFormat="1" applyFont="1" applyFill="1" applyBorder="1" applyAlignment="1">
      <alignment vertical="center" wrapText="1"/>
    </xf>
    <xf numFmtId="180" fontId="91" fillId="26" borderId="22" xfId="64" applyNumberFormat="1" applyFont="1" applyFill="1" applyBorder="1" applyAlignment="1">
      <alignment horizontal="right"/>
    </xf>
    <xf numFmtId="180" fontId="107" fillId="26" borderId="22" xfId="64" applyNumberFormat="1" applyFont="1" applyFill="1" applyBorder="1" applyAlignment="1">
      <alignment horizontal="right"/>
    </xf>
    <xf numFmtId="180" fontId="107" fillId="26" borderId="22" xfId="64" applyNumberFormat="1" applyFont="1" applyFill="1" applyBorder="1"/>
    <xf numFmtId="180" fontId="134" fillId="26" borderId="22" xfId="64" applyNumberFormat="1" applyFont="1" applyFill="1" applyBorder="1"/>
    <xf numFmtId="0" fontId="99" fillId="22" borderId="0" xfId="64" applyFont="1" applyFill="1" applyAlignment="1">
      <alignment horizontal="right"/>
    </xf>
    <xf numFmtId="0" fontId="98" fillId="22" borderId="0" xfId="64" applyFont="1" applyFill="1" applyAlignment="1">
      <alignment horizontal="left"/>
    </xf>
    <xf numFmtId="180" fontId="98" fillId="22" borderId="0" xfId="64" applyNumberFormat="1" applyFont="1" applyFill="1" applyAlignment="1">
      <alignment horizontal="left"/>
    </xf>
    <xf numFmtId="0" fontId="98" fillId="22" borderId="25" xfId="64" applyFont="1" applyFill="1" applyBorder="1" applyAlignment="1">
      <alignment horizontal="left"/>
    </xf>
    <xf numFmtId="0" fontId="131" fillId="22" borderId="0" xfId="64" applyFont="1" applyFill="1"/>
    <xf numFmtId="0" fontId="131" fillId="26" borderId="0" xfId="64" applyFont="1" applyFill="1"/>
    <xf numFmtId="0" fontId="91" fillId="22" borderId="0" xfId="64" applyFont="1" applyFill="1" applyAlignment="1"/>
    <xf numFmtId="0" fontId="37" fillId="22" borderId="0" xfId="64" applyFont="1" applyFill="1" applyAlignment="1">
      <alignment wrapText="1"/>
    </xf>
    <xf numFmtId="180" fontId="37" fillId="21" borderId="23" xfId="0" applyNumberFormat="1" applyFont="1" applyFill="1" applyBorder="1" applyAlignment="1">
      <alignment horizontal="right" vertical="center" wrapText="1"/>
    </xf>
    <xf numFmtId="0" fontId="135" fillId="22" borderId="0" xfId="64" applyFont="1" applyFill="1"/>
    <xf numFmtId="0" fontId="108" fillId="22" borderId="0" xfId="64" applyFont="1" applyFill="1"/>
    <xf numFmtId="0" fontId="136" fillId="22" borderId="0" xfId="64" applyFont="1" applyFill="1"/>
    <xf numFmtId="0" fontId="98" fillId="22" borderId="51" xfId="64" applyFont="1" applyFill="1" applyBorder="1" applyAlignment="1">
      <alignment horizontal="center" vertical="center" wrapText="1"/>
    </xf>
    <xf numFmtId="0" fontId="91" fillId="22" borderId="22" xfId="64" applyFont="1" applyFill="1" applyBorder="1" applyAlignment="1">
      <alignment horizontal="center" vertical="center" wrapText="1"/>
    </xf>
    <xf numFmtId="0" fontId="102" fillId="22" borderId="22" xfId="64" applyFont="1" applyFill="1" applyBorder="1" applyAlignment="1">
      <alignment horizontal="center" vertical="center"/>
    </xf>
    <xf numFmtId="0" fontId="90" fillId="22" borderId="0" xfId="64" applyFont="1" applyFill="1" applyAlignment="1">
      <alignment horizontal="center" vertical="center"/>
    </xf>
    <xf numFmtId="0" fontId="98" fillId="22" borderId="49" xfId="64" applyFont="1" applyFill="1" applyBorder="1" applyAlignment="1">
      <alignment horizontal="center" vertical="center"/>
    </xf>
    <xf numFmtId="0" fontId="132" fillId="22" borderId="0" xfId="64" applyFont="1" applyFill="1" applyAlignment="1">
      <alignment vertical="center"/>
    </xf>
    <xf numFmtId="0" fontId="133" fillId="22" borderId="0" xfId="64" applyFont="1" applyFill="1" applyAlignment="1">
      <alignment vertical="center"/>
    </xf>
    <xf numFmtId="0" fontId="90" fillId="22" borderId="0" xfId="64" applyFont="1" applyFill="1" applyAlignment="1">
      <alignment vertical="center"/>
    </xf>
    <xf numFmtId="0" fontId="102" fillId="22" borderId="49" xfId="64" applyFont="1" applyFill="1" applyBorder="1" applyAlignment="1">
      <alignment horizontal="center" vertical="center"/>
    </xf>
    <xf numFmtId="0" fontId="133" fillId="22" borderId="0" xfId="64" applyFont="1" applyFill="1" applyAlignment="1">
      <alignment horizontal="center" vertical="center"/>
    </xf>
    <xf numFmtId="0" fontId="131" fillId="22" borderId="0" xfId="64" applyFont="1" applyFill="1" applyAlignment="1">
      <alignment vertical="center"/>
    </xf>
    <xf numFmtId="180" fontId="106" fillId="22" borderId="22" xfId="64" applyNumberFormat="1" applyFont="1" applyFill="1" applyBorder="1"/>
    <xf numFmtId="0" fontId="98" fillId="26" borderId="51" xfId="64" applyFont="1" applyFill="1" applyBorder="1" applyAlignment="1">
      <alignment horizontal="center" vertical="center" wrapText="1"/>
    </xf>
    <xf numFmtId="0" fontId="98" fillId="26" borderId="22" xfId="64" applyFont="1" applyFill="1" applyBorder="1" applyAlignment="1">
      <alignment horizontal="center" vertical="center" wrapText="1"/>
    </xf>
    <xf numFmtId="0" fontId="91" fillId="26" borderId="51" xfId="64" applyFont="1" applyFill="1" applyBorder="1" applyAlignment="1">
      <alignment horizontal="center" vertical="center" wrapText="1"/>
    </xf>
    <xf numFmtId="0" fontId="25" fillId="0" borderId="0" xfId="0" applyFont="1" applyAlignment="1">
      <alignment horizontal="center" vertical="center" wrapText="1"/>
    </xf>
    <xf numFmtId="196" fontId="82" fillId="0" borderId="0" xfId="64" applyNumberFormat="1" applyFont="1" applyAlignment="1">
      <alignment horizontal="right"/>
    </xf>
    <xf numFmtId="0" fontId="36" fillId="0" borderId="0" xfId="0" applyFont="1" applyAlignment="1">
      <alignment horizontal="center"/>
    </xf>
    <xf numFmtId="0" fontId="24" fillId="0" borderId="0" xfId="0" applyFont="1" applyAlignment="1">
      <alignment horizontal="center"/>
    </xf>
    <xf numFmtId="0" fontId="2" fillId="0" borderId="0" xfId="0" applyFont="1" applyBorder="1" applyAlignment="1">
      <alignment horizontal="center" vertical="top"/>
    </xf>
    <xf numFmtId="0" fontId="72" fillId="0" borderId="0" xfId="0" applyFont="1" applyAlignment="1">
      <alignment horizontal="center" vertical="center" wrapText="1"/>
    </xf>
    <xf numFmtId="0" fontId="13" fillId="0" borderId="34" xfId="67" applyFont="1" applyBorder="1" applyAlignment="1">
      <alignment horizontal="center" vertical="center" wrapText="1"/>
    </xf>
    <xf numFmtId="0" fontId="13" fillId="0" borderId="57" xfId="67" applyFont="1" applyBorder="1" applyAlignment="1">
      <alignment horizontal="center" vertical="center" wrapText="1"/>
    </xf>
    <xf numFmtId="0" fontId="4" fillId="0" borderId="53"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3" fillId="0" borderId="36" xfId="67" applyFont="1" applyBorder="1" applyAlignment="1">
      <alignment horizontal="center" vertical="center" wrapText="1"/>
    </xf>
    <xf numFmtId="0" fontId="13" fillId="0" borderId="35" xfId="67" applyFont="1" applyBorder="1" applyAlignment="1">
      <alignment horizontal="center" vertical="center" wrapText="1"/>
    </xf>
    <xf numFmtId="0" fontId="71" fillId="0" borderId="0" xfId="0" applyFont="1" applyAlignment="1">
      <alignment horizontal="left" wrapText="1"/>
    </xf>
    <xf numFmtId="0" fontId="29" fillId="0" borderId="0" xfId="0" applyFont="1" applyAlignment="1">
      <alignment horizontal="center"/>
    </xf>
    <xf numFmtId="0" fontId="34" fillId="0" borderId="0" xfId="0" applyFont="1" applyAlignment="1">
      <alignment horizontal="left"/>
    </xf>
    <xf numFmtId="2" fontId="10" fillId="22" borderId="25" xfId="0" applyNumberFormat="1" applyFont="1" applyFill="1" applyBorder="1" applyAlignment="1">
      <alignment horizontal="left" vertical="center" wrapText="1"/>
    </xf>
    <xf numFmtId="0" fontId="32" fillId="0" borderId="0" xfId="0" applyFont="1" applyAlignment="1">
      <alignment horizontal="center"/>
    </xf>
    <xf numFmtId="0" fontId="10" fillId="0" borderId="22" xfId="0" applyFont="1" applyFill="1" applyBorder="1" applyAlignment="1">
      <alignment horizontal="center" vertical="center" wrapText="1"/>
    </xf>
    <xf numFmtId="0" fontId="35" fillId="0" borderId="0" xfId="0" applyFont="1" applyAlignment="1">
      <alignment horizontal="left"/>
    </xf>
    <xf numFmtId="0" fontId="0" fillId="0" borderId="0" xfId="0" applyAlignment="1">
      <alignment horizontal="left"/>
    </xf>
    <xf numFmtId="2" fontId="10" fillId="0" borderId="22" xfId="0" applyNumberFormat="1" applyFont="1" applyFill="1" applyBorder="1" applyAlignment="1">
      <alignment horizontal="left" vertical="center" wrapText="1"/>
    </xf>
    <xf numFmtId="0" fontId="13" fillId="0" borderId="0" xfId="67" applyFont="1" applyFill="1" applyBorder="1" applyAlignment="1">
      <alignment horizontal="center" vertical="center" wrapText="1"/>
    </xf>
    <xf numFmtId="0" fontId="75" fillId="22" borderId="0"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13" fillId="0" borderId="52" xfId="67" applyNumberFormat="1" applyFont="1" applyBorder="1" applyAlignment="1">
      <alignment horizontal="center" vertical="center" wrapText="1"/>
    </xf>
    <xf numFmtId="0" fontId="13" fillId="0" borderId="36" xfId="67" applyNumberFormat="1" applyFont="1" applyBorder="1" applyAlignment="1">
      <alignment horizontal="center" vertical="center" wrapText="1"/>
    </xf>
    <xf numFmtId="0" fontId="32" fillId="0" borderId="0" xfId="0" applyFont="1" applyAlignment="1">
      <alignment horizontal="left"/>
    </xf>
    <xf numFmtId="0" fontId="10" fillId="0" borderId="5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88" fillId="0" borderId="0" xfId="0" applyFont="1" applyAlignment="1">
      <alignment horizontal="left" vertical="justify"/>
    </xf>
    <xf numFmtId="0" fontId="37" fillId="0" borderId="34" xfId="0" applyNumberFormat="1" applyFont="1" applyFill="1" applyBorder="1" applyAlignment="1">
      <alignment horizontal="center" vertical="center" wrapText="1"/>
    </xf>
    <xf numFmtId="0" fontId="37" fillId="0" borderId="16" xfId="0" applyNumberFormat="1"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5" fillId="22" borderId="0" xfId="0" applyFont="1" applyFill="1" applyAlignment="1">
      <alignment horizontal="center" vertical="center" wrapText="1"/>
    </xf>
    <xf numFmtId="0" fontId="37" fillId="0" borderId="55" xfId="0" applyNumberFormat="1" applyFont="1" applyFill="1" applyBorder="1" applyAlignment="1">
      <alignment horizontal="center" vertical="center" wrapText="1"/>
    </xf>
    <xf numFmtId="0" fontId="37" fillId="0" borderId="56" xfId="0" applyNumberFormat="1" applyFont="1" applyFill="1" applyBorder="1" applyAlignment="1">
      <alignment horizontal="center" vertical="center" wrapText="1"/>
    </xf>
    <xf numFmtId="0" fontId="84" fillId="0" borderId="50" xfId="0" applyFont="1" applyFill="1" applyBorder="1" applyAlignment="1">
      <alignment horizontal="center" wrapText="1"/>
    </xf>
    <xf numFmtId="0" fontId="84" fillId="0" borderId="51" xfId="0" applyFont="1" applyFill="1" applyBorder="1" applyAlignment="1">
      <alignment horizontal="center" wrapText="1"/>
    </xf>
    <xf numFmtId="0" fontId="13" fillId="0" borderId="54" xfId="67" applyNumberFormat="1" applyFont="1" applyBorder="1" applyAlignment="1">
      <alignment horizontal="center" vertical="center" wrapText="1"/>
    </xf>
    <xf numFmtId="0" fontId="13" fillId="0" borderId="34" xfId="67" applyNumberFormat="1" applyFont="1" applyBorder="1" applyAlignment="1">
      <alignment horizontal="center" vertical="center" wrapText="1"/>
    </xf>
    <xf numFmtId="0" fontId="58" fillId="0" borderId="0" xfId="0" applyFont="1" applyAlignment="1">
      <alignment horizontal="center"/>
    </xf>
    <xf numFmtId="0" fontId="18" fillId="0" borderId="13" xfId="0" applyFont="1" applyFill="1" applyBorder="1" applyAlignment="1">
      <alignment horizontal="center" vertical="center" wrapText="1"/>
    </xf>
    <xf numFmtId="0" fontId="5" fillId="0" borderId="35" xfId="67" applyFont="1" applyBorder="1" applyAlignment="1">
      <alignment horizontal="center" vertical="center" wrapText="1"/>
    </xf>
    <xf numFmtId="0" fontId="5" fillId="0" borderId="57" xfId="67" applyFont="1" applyBorder="1" applyAlignment="1">
      <alignment horizontal="center" vertical="center" wrapText="1"/>
    </xf>
    <xf numFmtId="0" fontId="5" fillId="0" borderId="58" xfId="67" applyFont="1" applyBorder="1" applyAlignment="1">
      <alignment horizontal="center" vertical="center" wrapText="1"/>
    </xf>
    <xf numFmtId="0" fontId="5" fillId="0" borderId="59" xfId="67" applyFont="1" applyBorder="1" applyAlignment="1">
      <alignment horizontal="center" vertical="center" wrapText="1"/>
    </xf>
    <xf numFmtId="2" fontId="18" fillId="0" borderId="44" xfId="0" applyNumberFormat="1" applyFont="1" applyFill="1" applyBorder="1" applyAlignment="1">
      <alignment horizontal="left" vertical="center" wrapText="1"/>
    </xf>
    <xf numFmtId="0" fontId="0" fillId="0" borderId="39" xfId="0" applyBorder="1" applyAlignment="1">
      <alignment horizontal="left" vertical="center" wrapText="1"/>
    </xf>
    <xf numFmtId="0" fontId="98" fillId="22" borderId="50" xfId="64" applyFont="1" applyFill="1" applyBorder="1" applyAlignment="1">
      <alignment horizontal="center" vertical="center" wrapText="1"/>
    </xf>
    <xf numFmtId="0" fontId="98" fillId="22" borderId="60" xfId="64" applyFont="1" applyFill="1" applyBorder="1" applyAlignment="1">
      <alignment horizontal="center" vertical="center" wrapText="1"/>
    </xf>
    <xf numFmtId="0" fontId="98" fillId="26" borderId="51" xfId="64" applyFont="1" applyFill="1" applyBorder="1" applyAlignment="1">
      <alignment horizontal="center" vertical="center" wrapText="1"/>
    </xf>
    <xf numFmtId="49" fontId="91" fillId="22" borderId="0" xfId="61" applyNumberFormat="1" applyFont="1" applyFill="1" applyAlignment="1">
      <alignment horizontal="left" vertical="justify" wrapText="1"/>
    </xf>
    <xf numFmtId="0" fontId="98" fillId="22" borderId="40" xfId="64" applyFont="1" applyFill="1" applyBorder="1" applyAlignment="1">
      <alignment horizontal="center" vertical="center"/>
    </xf>
    <xf numFmtId="0" fontId="98" fillId="22" borderId="42" xfId="64" applyFont="1" applyFill="1" applyBorder="1" applyAlignment="1">
      <alignment horizontal="center" vertical="center"/>
    </xf>
    <xf numFmtId="0" fontId="99" fillId="22" borderId="25" xfId="64" applyFont="1" applyFill="1" applyBorder="1" applyAlignment="1">
      <alignment vertical="top" wrapText="1"/>
    </xf>
    <xf numFmtId="0" fontId="0" fillId="22" borderId="25" xfId="0" applyFill="1" applyBorder="1" applyAlignment="1">
      <alignment vertical="top"/>
    </xf>
    <xf numFmtId="0" fontId="91" fillId="26" borderId="50" xfId="64" applyFont="1" applyFill="1" applyBorder="1" applyAlignment="1">
      <alignment horizontal="center" vertical="center" wrapText="1"/>
    </xf>
    <xf numFmtId="0" fontId="91" fillId="26" borderId="60" xfId="64" applyFont="1" applyFill="1" applyBorder="1" applyAlignment="1">
      <alignment horizontal="center" vertical="center" wrapText="1"/>
    </xf>
    <xf numFmtId="0" fontId="91" fillId="26" borderId="51" xfId="64" applyFont="1" applyFill="1" applyBorder="1" applyAlignment="1">
      <alignment horizontal="center" vertical="center" wrapText="1"/>
    </xf>
    <xf numFmtId="0" fontId="95" fillId="22" borderId="0" xfId="0" applyFont="1" applyFill="1" applyAlignment="1">
      <alignment horizontal="left"/>
    </xf>
    <xf numFmtId="0" fontId="98" fillId="26" borderId="40" xfId="64" applyFont="1" applyFill="1" applyBorder="1" applyAlignment="1">
      <alignment horizontal="center" vertical="center" wrapText="1"/>
    </xf>
    <xf numFmtId="0" fontId="98" fillId="26" borderId="41" xfId="64" applyFont="1" applyFill="1" applyBorder="1" applyAlignment="1">
      <alignment horizontal="center" vertical="center" wrapText="1"/>
    </xf>
    <xf numFmtId="0" fontId="98" fillId="26" borderId="42" xfId="64" applyFont="1" applyFill="1" applyBorder="1" applyAlignment="1">
      <alignment horizontal="center" vertical="center" wrapText="1"/>
    </xf>
    <xf numFmtId="49" fontId="93" fillId="22" borderId="0" xfId="61" applyNumberFormat="1" applyFont="1" applyFill="1" applyAlignment="1">
      <alignment horizontal="left" vertical="justify" wrapText="1"/>
    </xf>
    <xf numFmtId="0" fontId="98" fillId="22" borderId="22" xfId="64" applyFont="1" applyFill="1" applyBorder="1" applyAlignment="1">
      <alignment horizontal="center" vertical="center"/>
    </xf>
    <xf numFmtId="0" fontId="91" fillId="22" borderId="22" xfId="64" applyFont="1" applyFill="1" applyBorder="1" applyAlignment="1">
      <alignment horizontal="center" vertical="center" wrapText="1"/>
    </xf>
    <xf numFmtId="0" fontId="98" fillId="26" borderId="22" xfId="64" applyFont="1" applyFill="1" applyBorder="1" applyAlignment="1">
      <alignment horizontal="center" vertical="center" wrapText="1"/>
    </xf>
    <xf numFmtId="0" fontId="103" fillId="22" borderId="0" xfId="64" applyFont="1" applyFill="1" applyAlignment="1">
      <alignment horizontal="center"/>
    </xf>
    <xf numFmtId="49" fontId="89" fillId="22" borderId="0" xfId="64" applyNumberFormat="1" applyFont="1" applyFill="1" applyAlignment="1">
      <alignment horizontal="center" wrapText="1"/>
    </xf>
    <xf numFmtId="0" fontId="112" fillId="22" borderId="0" xfId="64" applyFont="1" applyFill="1" applyAlignment="1">
      <alignment horizontal="center"/>
    </xf>
    <xf numFmtId="0" fontId="102" fillId="22" borderId="22" xfId="64" applyFont="1" applyFill="1" applyBorder="1" applyAlignment="1"/>
    <xf numFmtId="14" fontId="137" fillId="22" borderId="0" xfId="64" applyNumberFormat="1" applyFont="1" applyFill="1" applyAlignment="1">
      <alignment horizontal="left"/>
    </xf>
    <xf numFmtId="49" fontId="109" fillId="22" borderId="0" xfId="64" applyNumberFormat="1" applyFont="1" applyFill="1" applyAlignment="1">
      <alignment horizontal="center"/>
    </xf>
    <xf numFmtId="0" fontId="98" fillId="22" borderId="50" xfId="64" applyFont="1" applyFill="1" applyBorder="1" applyAlignment="1">
      <alignment horizontal="center"/>
    </xf>
    <xf numFmtId="0" fontId="98" fillId="22" borderId="60" xfId="64" applyFont="1" applyFill="1" applyBorder="1" applyAlignment="1">
      <alignment horizontal="center"/>
    </xf>
    <xf numFmtId="0" fontId="98" fillId="22" borderId="51" xfId="64" applyFont="1" applyFill="1" applyBorder="1" applyAlignment="1">
      <alignment horizontal="center"/>
    </xf>
    <xf numFmtId="0" fontId="98" fillId="26" borderId="50" xfId="64" applyFont="1" applyFill="1" applyBorder="1" applyAlignment="1">
      <alignment horizontal="center" vertical="center" wrapText="1"/>
    </xf>
    <xf numFmtId="0" fontId="98" fillId="26" borderId="60" xfId="64" applyFont="1" applyFill="1" applyBorder="1" applyAlignment="1">
      <alignment horizontal="center" vertical="center" wrapText="1"/>
    </xf>
    <xf numFmtId="0" fontId="112" fillId="22" borderId="0" xfId="64" applyFont="1" applyFill="1" applyBorder="1" applyAlignment="1">
      <alignment horizontal="center" vertical="center" wrapText="1"/>
    </xf>
    <xf numFmtId="0" fontId="91" fillId="22" borderId="0" xfId="61" applyFont="1" applyFill="1" applyAlignment="1">
      <alignment horizontal="left" vertical="justify" wrapText="1"/>
    </xf>
  </cellXfs>
  <cellStyles count="76">
    <cellStyle name="_PERSONAL" xfId="1"/>
    <cellStyle name="_PERSONAL_DOH2002" xfId="2"/>
    <cellStyle name="20% - Акцент1 2" xfId="3"/>
    <cellStyle name="20% - Акцент2 2" xfId="4"/>
    <cellStyle name="20% - Акцент3 2" xfId="5"/>
    <cellStyle name="20% - Акцент4 2" xfId="6"/>
    <cellStyle name="20% - Акцент5 2" xfId="7"/>
    <cellStyle name="20% - Акцент6 2" xfId="8"/>
    <cellStyle name="40% - Акцент1 2" xfId="9"/>
    <cellStyle name="40% - Акцент2 2" xfId="10"/>
    <cellStyle name="40% - Акцент3 2" xfId="11"/>
    <cellStyle name="40% - Акцент4 2" xfId="12"/>
    <cellStyle name="40% - Акцент5 2" xfId="13"/>
    <cellStyle name="40% - Акцент6 2" xfId="14"/>
    <cellStyle name="60% - Акцент1 2" xfId="15"/>
    <cellStyle name="60% - Акцент2 2" xfId="16"/>
    <cellStyle name="60% - Акцент3 2" xfId="17"/>
    <cellStyle name="60% - Акцент4 2" xfId="18"/>
    <cellStyle name="60% - Акцент5 2" xfId="19"/>
    <cellStyle name="60% - Акцент6 2" xfId="20"/>
    <cellStyle name="Border" xfId="21"/>
    <cellStyle name="Comma [0]_CCOCPX" xfId="22"/>
    <cellStyle name="Comma_ADEM$" xfId="23"/>
    <cellStyle name="Currency [0]_CCOCPX" xfId="24"/>
    <cellStyle name="Currency_CCOCPX" xfId="25"/>
    <cellStyle name="Dezimal [0]_laroux" xfId="26"/>
    <cellStyle name="Dezimal_laroux" xfId="27"/>
    <cellStyle name="Dziesietny [0]_laroux" xfId="28"/>
    <cellStyle name="Dziesietny_laroux" xfId="29"/>
    <cellStyle name="Grey" xfId="30"/>
    <cellStyle name="Input [yellow]" xfId="31"/>
    <cellStyle name="Milliers [0]_laroux" xfId="32"/>
    <cellStyle name="Milliers_laroux" xfId="33"/>
    <cellStyle name="normal" xfId="34"/>
    <cellStyle name="Normal - Style1" xfId="35"/>
    <cellStyle name="Normal_ADEM$" xfId="36"/>
    <cellStyle name="normalni_laroux" xfId="37"/>
    <cellStyle name="Normalny_Ceny DYSTRB Mod. MICROCOM" xfId="38"/>
    <cellStyle name="normбlnм_laroux" xfId="39"/>
    <cellStyle name="Percent [2]" xfId="40"/>
    <cellStyle name="Walutowy [0]_laroux" xfId="41"/>
    <cellStyle name="Walutowy_laroux" xfId="42"/>
    <cellStyle name="Акцент1 2" xfId="43"/>
    <cellStyle name="Акцент2 2" xfId="44"/>
    <cellStyle name="Акцент3 2" xfId="45"/>
    <cellStyle name="Акцент4 2" xfId="46"/>
    <cellStyle name="Акцент5 2" xfId="47"/>
    <cellStyle name="Акцент6 2" xfId="48"/>
    <cellStyle name="Ввод  2" xfId="49"/>
    <cellStyle name="Вывод 2" xfId="50"/>
    <cellStyle name="Вычисление 2" xfId="51"/>
    <cellStyle name="Денежный 2" xfId="52"/>
    <cellStyle name="Заголовок 1 2" xfId="53"/>
    <cellStyle name="Заголовок 2 2" xfId="54"/>
    <cellStyle name="Заголовок 3 2" xfId="55"/>
    <cellStyle name="Заголовок 4 2" xfId="56"/>
    <cellStyle name="Итог 2" xfId="57"/>
    <cellStyle name="Контрольная ячейка 2" xfId="58"/>
    <cellStyle name="Название 2" xfId="59"/>
    <cellStyle name="Нейтральный 2" xfId="60"/>
    <cellStyle name="Обычный" xfId="0" builtinId="0"/>
    <cellStyle name="Обычный 2" xfId="61"/>
    <cellStyle name="Обычный 3" xfId="62"/>
    <cellStyle name="Обычный 4" xfId="63"/>
    <cellStyle name="Обычный_INFORM (16-00)" xfId="64"/>
    <cellStyle name="Обычный_KMU (8-30) 03 2015" xfId="65"/>
    <cellStyle name="Обычный_ЄКР-ПФУ жовтень" xfId="66"/>
    <cellStyle name="Обычный_проба" xfId="67"/>
    <cellStyle name="Плохой 2" xfId="68"/>
    <cellStyle name="Пояснение 2" xfId="69"/>
    <cellStyle name="Примечание 2" xfId="70"/>
    <cellStyle name="Связанная ячейка 2" xfId="71"/>
    <cellStyle name="Текст предупреждения 2" xfId="72"/>
    <cellStyle name="Тысячи [0]_laroux" xfId="73"/>
    <cellStyle name="Тысячи_laroux" xfId="74"/>
    <cellStyle name="Хороший 2" xfId="75"/>
  </cellStyles>
  <dxfs count="4">
    <dxf>
      <font>
        <condense val="0"/>
        <extend val="0"/>
        <color indexed="16"/>
      </font>
    </dxf>
    <dxf>
      <font>
        <b/>
        <i/>
        <condense val="0"/>
        <extend val="0"/>
        <color indexed="18"/>
      </font>
    </dxf>
    <dxf>
      <font>
        <b val="0"/>
        <i val="0"/>
        <condense val="0"/>
        <extend val="0"/>
        <color indexed="16"/>
      </font>
    </dxf>
    <dxf>
      <font>
        <b/>
        <i/>
        <condense val="0"/>
        <extend val="0"/>
        <color indexed="18"/>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UT/01C/DOHOD/2018/SERPEN/PR_08-2018_MONITO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онитор"/>
      <sheetName val="плани"/>
      <sheetName val="Адміністратори"/>
      <sheetName val="DOHOD_ФІН РЕСУРСАМ"/>
      <sheetName val="В ДПА"/>
      <sheetName val="З.Ф. С.Ф."/>
      <sheetName val="Відш. ПДВ"/>
      <sheetName val="412"/>
      <sheetName val="ФІН РЕСУРСАМ 2"/>
      <sheetName val="МИТНИЦЯ"/>
      <sheetName val="Лист1"/>
      <sheetName val="Адміністратори (2)"/>
    </sheetNames>
    <sheetDataSet>
      <sheetData sheetId="0">
        <row r="29">
          <cell r="E29">
            <v>-76353.569363679999</v>
          </cell>
        </row>
      </sheetData>
      <sheetData sheetId="1"/>
      <sheetData sheetId="2">
        <row r="10">
          <cell r="K10">
            <v>601.79999999999995</v>
          </cell>
        </row>
        <row r="61">
          <cell r="C61">
            <v>32947.771018773296</v>
          </cell>
          <cell r="E61">
            <v>25949.151682389998</v>
          </cell>
          <cell r="F61">
            <v>1053.4710780199989</v>
          </cell>
        </row>
      </sheetData>
      <sheetData sheetId="3"/>
      <sheetData sheetId="4"/>
      <sheetData sheetId="5"/>
      <sheetData sheetId="6"/>
      <sheetData sheetId="7"/>
      <sheetData sheetId="8"/>
      <sheetData sheetId="9"/>
      <sheetData sheetId="10"/>
      <sheetData sheetId="11">
        <row r="33">
          <cell r="E33" t="str">
            <v>за серпень</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Лист2">
    <pageSetUpPr fitToPage="1"/>
  </sheetPr>
  <dimension ref="A1:W85"/>
  <sheetViews>
    <sheetView topLeftCell="G1" zoomScale="60" zoomScaleNormal="60" workbookViewId="0">
      <selection activeCell="K89" sqref="K89"/>
    </sheetView>
  </sheetViews>
  <sheetFormatPr defaultRowHeight="20.25" outlineLevelRow="2" outlineLevelCol="1"/>
  <cols>
    <col min="1" max="1" width="1.140625" style="4" hidden="1" customWidth="1"/>
    <col min="2" max="2" width="6" style="4" customWidth="1"/>
    <col min="3" max="3" width="50.28515625" style="4" customWidth="1"/>
    <col min="4" max="4" width="25.28515625" style="4" customWidth="1"/>
    <col min="5" max="5" width="23.42578125" style="4" customWidth="1"/>
    <col min="6" max="6" width="25.28515625" style="4" customWidth="1"/>
    <col min="7" max="7" width="27" style="4" customWidth="1"/>
    <col min="8" max="8" width="24.42578125" style="4" customWidth="1"/>
    <col min="9" max="9" width="25.85546875" style="4" customWidth="1"/>
    <col min="10" max="10" width="27.5703125" style="4" customWidth="1"/>
    <col min="11" max="11" width="20.28515625" style="4" customWidth="1"/>
    <col min="12" max="12" width="19.5703125" style="4" customWidth="1"/>
    <col min="13" max="13" width="21.7109375" style="54" customWidth="1"/>
    <col min="14" max="14" width="20" style="58" customWidth="1"/>
    <col min="15" max="15" width="19.42578125" style="59" customWidth="1"/>
    <col min="16" max="16" width="19" style="4" customWidth="1" outlineLevel="1"/>
    <col min="17" max="17" width="19" style="63" customWidth="1"/>
    <col min="18" max="18" width="24.85546875" style="63" bestFit="1" customWidth="1"/>
    <col min="19" max="19" width="20.7109375" style="63" bestFit="1" customWidth="1"/>
    <col min="20" max="16384" width="9.140625" style="4"/>
  </cols>
  <sheetData>
    <row r="1" spans="1:19" ht="59.25" customHeight="1">
      <c r="B1" s="332"/>
      <c r="C1" s="332"/>
      <c r="D1" s="332"/>
      <c r="I1" s="332" t="e">
        <f>#REF!</f>
        <v>#REF!</v>
      </c>
      <c r="J1" s="332"/>
      <c r="K1" s="332"/>
      <c r="L1" s="332"/>
      <c r="M1" s="164"/>
      <c r="N1" s="223"/>
      <c r="O1" s="113"/>
      <c r="P1" s="113"/>
      <c r="Q1" s="113"/>
    </row>
    <row r="2" spans="1:19" s="3" customFormat="1" ht="37.5">
      <c r="C2" s="333" t="s">
        <v>32</v>
      </c>
      <c r="D2" s="333"/>
      <c r="E2" s="333"/>
      <c r="F2" s="333"/>
      <c r="G2" s="333"/>
      <c r="H2" s="333"/>
      <c r="I2" s="333"/>
      <c r="J2" s="333"/>
      <c r="K2" s="333"/>
      <c r="L2" s="333"/>
      <c r="M2" s="162"/>
      <c r="N2" s="60"/>
      <c r="O2" s="61"/>
      <c r="Q2" s="64"/>
      <c r="R2" s="64"/>
      <c r="S2" s="64"/>
    </row>
    <row r="3" spans="1:19" s="3" customFormat="1" ht="33.75">
      <c r="C3" s="334" t="s">
        <v>61</v>
      </c>
      <c r="D3" s="334"/>
      <c r="E3" s="334"/>
      <c r="F3" s="334"/>
      <c r="G3" s="334"/>
      <c r="H3" s="334"/>
      <c r="I3" s="334"/>
      <c r="J3" s="334"/>
      <c r="K3" s="334"/>
      <c r="L3" s="334"/>
      <c r="M3" s="163"/>
      <c r="N3" s="60"/>
      <c r="O3" s="61"/>
      <c r="Q3" s="64"/>
      <c r="R3" s="64"/>
      <c r="S3" s="64"/>
    </row>
    <row r="4" spans="1:19" s="3" customFormat="1" ht="33.75">
      <c r="C4" s="334" t="s">
        <v>4</v>
      </c>
      <c r="D4" s="334"/>
      <c r="E4" s="334"/>
      <c r="F4" s="334"/>
      <c r="G4" s="334"/>
      <c r="H4" s="334"/>
      <c r="I4" s="334"/>
      <c r="J4" s="334"/>
      <c r="K4" s="334"/>
      <c r="L4" s="334"/>
      <c r="M4" s="163"/>
      <c r="N4" s="60"/>
      <c r="O4" s="61"/>
      <c r="P4" s="50"/>
      <c r="Q4" s="64"/>
      <c r="R4" s="64"/>
      <c r="S4" s="64"/>
    </row>
    <row r="5" spans="1:19" s="3" customFormat="1" ht="3" customHeight="1">
      <c r="C5" s="331"/>
      <c r="D5" s="331"/>
      <c r="E5" s="331"/>
      <c r="F5" s="331"/>
      <c r="G5" s="331"/>
      <c r="H5" s="331"/>
      <c r="I5" s="331"/>
      <c r="J5" s="331"/>
      <c r="K5" s="331"/>
      <c r="L5" s="331"/>
      <c r="M5" s="161"/>
      <c r="N5" s="60"/>
      <c r="O5" s="61"/>
      <c r="P5" s="50"/>
      <c r="Q5" s="64"/>
      <c r="R5" s="64"/>
      <c r="S5" s="64"/>
    </row>
    <row r="6" spans="1:19" s="3" customFormat="1" ht="8.25" customHeight="1">
      <c r="C6" s="42"/>
      <c r="D6" s="42"/>
      <c r="E6" s="42"/>
      <c r="F6" s="42"/>
      <c r="G6" s="42"/>
      <c r="H6" s="42"/>
      <c r="I6" s="42"/>
      <c r="J6" s="42"/>
      <c r="K6" s="43"/>
      <c r="L6" s="43"/>
      <c r="M6" s="52"/>
      <c r="N6" s="60"/>
      <c r="O6" s="61"/>
      <c r="Q6" s="64"/>
      <c r="R6" s="64"/>
      <c r="S6" s="64"/>
    </row>
    <row r="7" spans="1:19" s="3" customFormat="1" ht="25.5" customHeight="1">
      <c r="C7" s="42"/>
      <c r="D7" s="42"/>
      <c r="E7" s="336"/>
      <c r="F7" s="336"/>
      <c r="G7" s="336"/>
      <c r="H7" s="331" t="s">
        <v>22</v>
      </c>
      <c r="I7" s="331"/>
      <c r="J7" s="331"/>
      <c r="K7" s="331"/>
      <c r="L7" s="331"/>
      <c r="M7" s="161"/>
      <c r="N7" s="60"/>
      <c r="O7" s="61"/>
      <c r="Q7" s="64"/>
      <c r="R7" s="64"/>
      <c r="S7" s="64"/>
    </row>
    <row r="8" spans="1:19" s="3" customFormat="1" ht="31.7" customHeight="1">
      <c r="B8" s="371" t="e">
        <f>#REF!</f>
        <v>#REF!</v>
      </c>
      <c r="C8" s="371"/>
      <c r="D8" s="371"/>
      <c r="E8" s="371"/>
      <c r="F8" s="371"/>
      <c r="G8" s="371"/>
      <c r="H8" s="371"/>
      <c r="I8" s="371"/>
      <c r="J8" s="371"/>
      <c r="K8" s="371"/>
      <c r="L8" s="114"/>
      <c r="M8" s="114"/>
      <c r="N8" s="60"/>
      <c r="O8" s="61"/>
      <c r="Q8" s="64"/>
      <c r="R8" s="64"/>
      <c r="S8" s="64"/>
    </row>
    <row r="9" spans="1:19" s="3" customFormat="1" ht="5.25" hidden="1" customHeight="1">
      <c r="M9" s="51"/>
      <c r="N9" s="60"/>
      <c r="O9" s="61"/>
      <c r="Q9" s="64"/>
      <c r="R9" s="64"/>
      <c r="S9" s="64"/>
    </row>
    <row r="10" spans="1:19">
      <c r="C10" s="335" t="s">
        <v>5</v>
      </c>
      <c r="D10" s="335"/>
      <c r="E10" s="335"/>
      <c r="F10" s="335"/>
      <c r="G10" s="335"/>
      <c r="H10" s="335"/>
      <c r="I10" s="9"/>
      <c r="K10" s="11" t="s">
        <v>6</v>
      </c>
      <c r="L10" s="11"/>
      <c r="M10" s="11"/>
    </row>
    <row r="11" spans="1:19" ht="51" customHeight="1">
      <c r="A11" s="5"/>
      <c r="B11" s="5"/>
      <c r="C11" s="362" t="s">
        <v>0</v>
      </c>
      <c r="D11" s="364" t="e">
        <f>#REF!</f>
        <v>#REF!</v>
      </c>
      <c r="E11" s="356" t="e">
        <f>#REF!</f>
        <v>#REF!</v>
      </c>
      <c r="F11" s="354" t="e">
        <f>#REF!</f>
        <v>#REF!</v>
      </c>
      <c r="G11" s="342" t="s">
        <v>79</v>
      </c>
      <c r="H11" s="341"/>
      <c r="I11" s="337" t="s">
        <v>85</v>
      </c>
      <c r="J11" s="338"/>
      <c r="K11" s="374" t="s">
        <v>36</v>
      </c>
      <c r="L11" s="358"/>
      <c r="M11" s="340"/>
    </row>
    <row r="12" spans="1:19" ht="34.5" customHeight="1">
      <c r="C12" s="363"/>
      <c r="D12" s="365"/>
      <c r="E12" s="357"/>
      <c r="F12" s="355"/>
      <c r="G12" s="168" t="s">
        <v>12</v>
      </c>
      <c r="H12" s="169" t="s">
        <v>13</v>
      </c>
      <c r="I12" s="170" t="s">
        <v>12</v>
      </c>
      <c r="J12" s="171" t="s">
        <v>13</v>
      </c>
      <c r="K12" s="375"/>
      <c r="L12" s="358"/>
      <c r="M12" s="340"/>
      <c r="R12" s="63">
        <v>1638.90327445</v>
      </c>
    </row>
    <row r="13" spans="1:19" ht="41.25" customHeight="1">
      <c r="C13" s="128" t="s">
        <v>33</v>
      </c>
      <c r="D13" s="129" t="e">
        <f>D14-D18</f>
        <v>#REF!</v>
      </c>
      <c r="E13" s="129" t="e">
        <f>E14-E18</f>
        <v>#REF!</v>
      </c>
      <c r="F13" s="129" t="e">
        <f>F14-F18</f>
        <v>#REF!</v>
      </c>
      <c r="G13" s="174" t="e">
        <f>F13-D13</f>
        <v>#REF!</v>
      </c>
      <c r="H13" s="178" t="e">
        <f>F13/D13*100</f>
        <v>#REF!</v>
      </c>
      <c r="I13" s="131" t="e">
        <f>F13-E13</f>
        <v>#REF!</v>
      </c>
      <c r="J13" s="189" t="e">
        <f>F13/E13*100</f>
        <v>#REF!</v>
      </c>
      <c r="K13" s="183" t="e">
        <f>K14-K18</f>
        <v>#REF!</v>
      </c>
      <c r="L13" s="142"/>
      <c r="M13" s="123"/>
      <c r="N13" s="62"/>
    </row>
    <row r="14" spans="1:19" ht="58.7" customHeight="1">
      <c r="C14" s="197" t="s">
        <v>55</v>
      </c>
      <c r="D14" s="34" t="e">
        <f>D19+D20+D22+D23+D24</f>
        <v>#REF!</v>
      </c>
      <c r="E14" s="34" t="e">
        <f>E19+E20+E23+E24+E22</f>
        <v>#REF!</v>
      </c>
      <c r="F14" s="94" t="e">
        <f>F19+F20+F23+F24+F22</f>
        <v>#REF!</v>
      </c>
      <c r="G14" s="35" t="e">
        <f>F14-D14</f>
        <v>#REF!</v>
      </c>
      <c r="H14" s="198" t="e">
        <f>F14/D14*100</f>
        <v>#REF!</v>
      </c>
      <c r="I14" s="199" t="e">
        <f>F14-E14</f>
        <v>#REF!</v>
      </c>
      <c r="J14" s="200" t="e">
        <f>F14/E14*100</f>
        <v>#REF!</v>
      </c>
      <c r="K14" s="201" t="e">
        <f>K19+K20+K23+K24+K22</f>
        <v>#REF!</v>
      </c>
      <c r="L14" s="142"/>
      <c r="M14" s="123"/>
      <c r="N14" s="62"/>
      <c r="R14" s="63">
        <v>765.17142235000097</v>
      </c>
    </row>
    <row r="15" spans="1:19" s="6" customFormat="1" ht="45" customHeight="1">
      <c r="C15" s="132" t="s">
        <v>56</v>
      </c>
      <c r="D15" s="136" t="e">
        <f>D21-D18</f>
        <v>#REF!</v>
      </c>
      <c r="E15" s="136" t="e">
        <f>E21-E18</f>
        <v>#REF!</v>
      </c>
      <c r="F15" s="133" t="e">
        <f>F21-F18</f>
        <v>#REF!</v>
      </c>
      <c r="G15" s="130" t="e">
        <f>F15-D15</f>
        <v>#REF!</v>
      </c>
      <c r="H15" s="179" t="e">
        <f>F15/D15*100</f>
        <v>#REF!</v>
      </c>
      <c r="I15" s="134" t="e">
        <f>F15-E15</f>
        <v>#REF!</v>
      </c>
      <c r="J15" s="190" t="e">
        <f>F15/E15*100</f>
        <v>#REF!</v>
      </c>
      <c r="K15" s="184" t="e">
        <f>K21-K18</f>
        <v>#REF!</v>
      </c>
      <c r="L15" s="143"/>
      <c r="M15" s="123"/>
      <c r="O15" s="59"/>
      <c r="Q15" s="66"/>
      <c r="R15" s="67">
        <v>1522.37657483</v>
      </c>
      <c r="S15" s="67"/>
    </row>
    <row r="16" spans="1:19" ht="33.75" customHeight="1">
      <c r="C16" s="23" t="s">
        <v>28</v>
      </c>
      <c r="D16" s="88"/>
      <c r="E16" s="95"/>
      <c r="F16" s="21"/>
      <c r="G16" s="22"/>
      <c r="H16" s="180"/>
      <c r="I16" s="22"/>
      <c r="J16" s="47"/>
      <c r="K16" s="185"/>
      <c r="L16" s="137"/>
      <c r="M16" s="138"/>
      <c r="N16" s="62"/>
      <c r="P16" s="49"/>
      <c r="Q16" s="65"/>
      <c r="R16" s="63">
        <v>611.55756850000103</v>
      </c>
    </row>
    <row r="17" spans="1:19" ht="30">
      <c r="C17" s="24" t="s">
        <v>1</v>
      </c>
      <c r="D17" s="27" t="e">
        <f>#REF!</f>
        <v>#REF!</v>
      </c>
      <c r="E17" s="96" t="e">
        <f>E19-E18</f>
        <v>#REF!</v>
      </c>
      <c r="F17" s="96" t="e">
        <f>F19-F18</f>
        <v>#REF!</v>
      </c>
      <c r="G17" s="28" t="e">
        <f>F17-D17</f>
        <v>#REF!</v>
      </c>
      <c r="H17" s="175" t="e">
        <f t="shared" ref="H17:H27" si="0">F17/D17*100</f>
        <v>#REF!</v>
      </c>
      <c r="I17" s="191" t="e">
        <f>F17-E17</f>
        <v>#REF!</v>
      </c>
      <c r="J17" s="47" t="e">
        <f>F17/E17*100</f>
        <v>#REF!</v>
      </c>
      <c r="K17" s="186" t="e">
        <f>K19-K18</f>
        <v>#REF!</v>
      </c>
      <c r="L17" s="139"/>
      <c r="M17" s="120"/>
      <c r="N17" s="62"/>
    </row>
    <row r="18" spans="1:19" ht="30">
      <c r="C18" s="25" t="s">
        <v>11</v>
      </c>
      <c r="D18" s="27" t="e">
        <f>#REF!</f>
        <v>#REF!</v>
      </c>
      <c r="E18" s="96" t="e">
        <f>#REF!</f>
        <v>#REF!</v>
      </c>
      <c r="F18" s="104" t="e">
        <f>#REF!</f>
        <v>#REF!</v>
      </c>
      <c r="G18" s="28" t="e">
        <f t="shared" ref="G18:G25" si="1">F18-D18</f>
        <v>#REF!</v>
      </c>
      <c r="H18" s="175" t="e">
        <f t="shared" si="0"/>
        <v>#REF!</v>
      </c>
      <c r="I18" s="191" t="e">
        <f>F18-E18</f>
        <v>#REF!</v>
      </c>
      <c r="J18" s="47" t="e">
        <f>F18/E18*100</f>
        <v>#REF!</v>
      </c>
      <c r="K18" s="186" t="e">
        <f>#REF!</f>
        <v>#REF!</v>
      </c>
      <c r="L18" s="140"/>
      <c r="M18" s="141"/>
      <c r="Q18" s="66"/>
      <c r="R18" s="67"/>
    </row>
    <row r="19" spans="1:19" s="6" customFormat="1" ht="33.75" customHeight="1">
      <c r="C19" s="24" t="s">
        <v>2</v>
      </c>
      <c r="D19" s="27" t="e">
        <f>#REF!</f>
        <v>#REF!</v>
      </c>
      <c r="E19" s="96" t="e">
        <f>#REF!</f>
        <v>#REF!</v>
      </c>
      <c r="F19" s="97" t="e">
        <f>#REF!</f>
        <v>#REF!</v>
      </c>
      <c r="G19" s="28" t="e">
        <f t="shared" si="1"/>
        <v>#REF!</v>
      </c>
      <c r="H19" s="175" t="e">
        <f t="shared" si="0"/>
        <v>#REF!</v>
      </c>
      <c r="I19" s="191" t="e">
        <f t="shared" ref="I19:I27" si="2">F19-E19</f>
        <v>#REF!</v>
      </c>
      <c r="J19" s="48" t="e">
        <f>F19/E19*100</f>
        <v>#REF!</v>
      </c>
      <c r="K19" s="186" t="e">
        <f>#REF!</f>
        <v>#REF!</v>
      </c>
      <c r="L19" s="139"/>
      <c r="M19" s="120"/>
      <c r="O19" s="59"/>
      <c r="Q19" s="66" t="s">
        <v>18</v>
      </c>
      <c r="R19" s="67" t="e">
        <f>D41*1000</f>
        <v>#REF!</v>
      </c>
      <c r="S19" s="67" t="e">
        <f>D19*1000</f>
        <v>#REF!</v>
      </c>
    </row>
    <row r="20" spans="1:19" s="6" customFormat="1" ht="33.75" customHeight="1">
      <c r="C20" s="23" t="s">
        <v>29</v>
      </c>
      <c r="D20" s="27" t="e">
        <f>#REF!</f>
        <v>#REF!</v>
      </c>
      <c r="E20" s="96" t="e">
        <f>#REF!</f>
        <v>#REF!</v>
      </c>
      <c r="F20" s="97" t="e">
        <f>#REF!</f>
        <v>#REF!</v>
      </c>
      <c r="G20" s="28" t="e">
        <f t="shared" si="1"/>
        <v>#REF!</v>
      </c>
      <c r="H20" s="175" t="e">
        <f t="shared" si="0"/>
        <v>#REF!</v>
      </c>
      <c r="I20" s="191" t="e">
        <f t="shared" si="2"/>
        <v>#REF!</v>
      </c>
      <c r="J20" s="48" t="e">
        <f>F20/E20*100</f>
        <v>#REF!</v>
      </c>
      <c r="K20" s="186" t="e">
        <f>#REF!</f>
        <v>#REF!</v>
      </c>
      <c r="L20" s="139"/>
      <c r="M20" s="120"/>
      <c r="O20" s="59"/>
      <c r="Q20" s="66" t="s">
        <v>19</v>
      </c>
      <c r="R20" s="67" t="e">
        <f>D42*1000</f>
        <v>#REF!</v>
      </c>
      <c r="S20" s="67" t="e">
        <f>D20*1000</f>
        <v>#REF!</v>
      </c>
    </row>
    <row r="21" spans="1:19" s="6" customFormat="1" ht="83.25" customHeight="1">
      <c r="C21" s="202" t="s">
        <v>62</v>
      </c>
      <c r="D21" s="90" t="e">
        <f>#REF!</f>
        <v>#REF!</v>
      </c>
      <c r="E21" s="90" t="e">
        <f>SUM(E19:E20)</f>
        <v>#REF!</v>
      </c>
      <c r="F21" s="97" t="e">
        <f>SUM(F19:F20)</f>
        <v>#REF!</v>
      </c>
      <c r="G21" s="83" t="e">
        <f>F21-D21</f>
        <v>#REF!</v>
      </c>
      <c r="H21" s="203" t="e">
        <f>F21/D21*100</f>
        <v>#REF!</v>
      </c>
      <c r="I21" s="204" t="e">
        <f>F21-E21</f>
        <v>#REF!</v>
      </c>
      <c r="J21" s="205" t="e">
        <f t="shared" ref="J21:J26" si="3">F21/E21*100</f>
        <v>#REF!</v>
      </c>
      <c r="K21" s="206" t="e">
        <f>SUM(K19:K20)</f>
        <v>#REF!</v>
      </c>
      <c r="L21" s="139"/>
      <c r="M21" s="120"/>
      <c r="N21" s="146"/>
      <c r="O21" s="147"/>
      <c r="P21" s="146"/>
      <c r="Q21" s="66">
        <v>1786.4396357799999</v>
      </c>
      <c r="R21" s="287"/>
      <c r="S21" s="67"/>
    </row>
    <row r="22" spans="1:19" s="6" customFormat="1" ht="33.950000000000003" customHeight="1" outlineLevel="1">
      <c r="C22" s="37" t="s">
        <v>34</v>
      </c>
      <c r="D22" s="127" t="e">
        <f>#REF!</f>
        <v>#REF!</v>
      </c>
      <c r="E22" s="96" t="e">
        <f>#REF!</f>
        <v>#REF!</v>
      </c>
      <c r="F22" s="97" t="e">
        <f>#REF!</f>
        <v>#REF!</v>
      </c>
      <c r="G22" s="28" t="e">
        <f>F22-D22</f>
        <v>#REF!</v>
      </c>
      <c r="H22" s="175" t="e">
        <f t="shared" si="0"/>
        <v>#REF!</v>
      </c>
      <c r="I22" s="191" t="e">
        <f>F22-E22</f>
        <v>#REF!</v>
      </c>
      <c r="J22" s="194" t="e">
        <f t="shared" si="3"/>
        <v>#REF!</v>
      </c>
      <c r="K22" s="186" t="e">
        <f>#REF!</f>
        <v>#REF!</v>
      </c>
      <c r="L22" s="139"/>
      <c r="M22" s="120"/>
      <c r="N22" s="146"/>
      <c r="O22" s="147"/>
      <c r="P22" s="146"/>
      <c r="Q22" s="66" t="s">
        <v>20</v>
      </c>
      <c r="R22" s="67" t="e">
        <f>(D46+D45)*1000</f>
        <v>#REF!</v>
      </c>
      <c r="S22" s="67" t="e">
        <f>(D23+D24)*1000</f>
        <v>#REF!</v>
      </c>
    </row>
    <row r="23" spans="1:19" s="6" customFormat="1" ht="30" customHeight="1">
      <c r="C23" s="23" t="s">
        <v>3</v>
      </c>
      <c r="D23" s="28" t="e">
        <f>#REF!</f>
        <v>#REF!</v>
      </c>
      <c r="E23" s="96" t="e">
        <f>#REF!</f>
        <v>#REF!</v>
      </c>
      <c r="F23" s="97" t="e">
        <f>#REF!</f>
        <v>#REF!</v>
      </c>
      <c r="G23" s="28" t="e">
        <f t="shared" si="1"/>
        <v>#REF!</v>
      </c>
      <c r="H23" s="175"/>
      <c r="I23" s="191" t="e">
        <f t="shared" si="2"/>
        <v>#REF!</v>
      </c>
      <c r="J23" s="224" t="e">
        <f t="shared" si="3"/>
        <v>#REF!</v>
      </c>
      <c r="K23" s="186" t="e">
        <f>#REF!</f>
        <v>#REF!</v>
      </c>
      <c r="L23" s="139"/>
      <c r="M23" s="120"/>
      <c r="N23" s="146"/>
      <c r="O23" s="147"/>
      <c r="P23" s="146"/>
      <c r="Q23" s="66" t="s">
        <v>21</v>
      </c>
      <c r="R23" s="67" t="e">
        <f>D44*1000</f>
        <v>#REF!</v>
      </c>
      <c r="S23" s="67" t="e">
        <f>D22*1000</f>
        <v>#REF!</v>
      </c>
    </row>
    <row r="24" spans="1:19" s="6" customFormat="1" ht="36" customHeight="1">
      <c r="C24" s="23" t="s">
        <v>7</v>
      </c>
      <c r="D24" s="27" t="e">
        <f>#REF!</f>
        <v>#REF!</v>
      </c>
      <c r="E24" s="96" t="e">
        <f>#REF!</f>
        <v>#REF!</v>
      </c>
      <c r="F24" s="97" t="e">
        <f>#REF!</f>
        <v>#REF!</v>
      </c>
      <c r="G24" s="28" t="e">
        <f t="shared" si="1"/>
        <v>#REF!</v>
      </c>
      <c r="H24" s="175" t="e">
        <f t="shared" si="0"/>
        <v>#REF!</v>
      </c>
      <c r="I24" s="191" t="e">
        <f t="shared" si="2"/>
        <v>#REF!</v>
      </c>
      <c r="J24" s="97" t="e">
        <f t="shared" si="3"/>
        <v>#REF!</v>
      </c>
      <c r="K24" s="186" t="e">
        <f>#REF!</f>
        <v>#REF!</v>
      </c>
      <c r="L24" s="139"/>
      <c r="M24" s="120"/>
      <c r="N24" s="146"/>
      <c r="O24" s="147"/>
      <c r="P24" s="146"/>
      <c r="Q24" s="66"/>
      <c r="R24" s="67">
        <v>2113.1721414799999</v>
      </c>
      <c r="S24" s="68"/>
    </row>
    <row r="25" spans="1:19" s="7" customFormat="1" ht="36" customHeight="1">
      <c r="C25" s="26" t="s">
        <v>41</v>
      </c>
      <c r="D25" s="45" t="e">
        <f>#REF!</f>
        <v>#REF!</v>
      </c>
      <c r="E25" s="98" t="e">
        <f>#REF!</f>
        <v>#REF!</v>
      </c>
      <c r="F25" s="99" t="e">
        <f>#REF!</f>
        <v>#REF!</v>
      </c>
      <c r="G25" s="46" t="e">
        <f t="shared" si="1"/>
        <v>#REF!</v>
      </c>
      <c r="H25" s="207" t="e">
        <f>F25/D25*100</f>
        <v>#REF!</v>
      </c>
      <c r="I25" s="208" t="e">
        <f t="shared" si="2"/>
        <v>#REF!</v>
      </c>
      <c r="J25" s="207" t="e">
        <f t="shared" si="3"/>
        <v>#REF!</v>
      </c>
      <c r="K25" s="209" t="e">
        <f>#REF!</f>
        <v>#REF!</v>
      </c>
      <c r="L25" s="144"/>
      <c r="M25" s="125"/>
      <c r="N25" s="148"/>
      <c r="O25" s="147"/>
      <c r="P25" s="148"/>
      <c r="Q25" s="66">
        <v>3035.9393032599996</v>
      </c>
      <c r="R25" s="67"/>
      <c r="S25" s="69"/>
    </row>
    <row r="26" spans="1:19" s="7" customFormat="1" ht="81" customHeight="1">
      <c r="C26" s="36" t="s">
        <v>35</v>
      </c>
      <c r="D26" s="153" t="e">
        <f>D25-M26</f>
        <v>#REF!</v>
      </c>
      <c r="E26" s="154" t="e">
        <f>E25-2186.0503</f>
        <v>#REF!</v>
      </c>
      <c r="F26" s="115">
        <f>[1]Адміністратори!$F$61</f>
        <v>1053.4710780199989</v>
      </c>
      <c r="G26" s="156" t="e">
        <f>F26-D26</f>
        <v>#REF!</v>
      </c>
      <c r="H26" s="181" t="e">
        <f>F26/D26*100</f>
        <v>#REF!</v>
      </c>
      <c r="I26" s="192" t="e">
        <f>F26-E26</f>
        <v>#REF!</v>
      </c>
      <c r="J26" s="187" t="e">
        <f t="shared" si="3"/>
        <v>#REF!</v>
      </c>
      <c r="K26" s="187">
        <f>[1]Адміністратори!$L$60</f>
        <v>0</v>
      </c>
      <c r="L26" s="144"/>
      <c r="M26" s="293">
        <v>999.16812652999909</v>
      </c>
      <c r="N26" s="148"/>
      <c r="O26" s="147"/>
      <c r="P26" s="148"/>
      <c r="Q26" s="66"/>
      <c r="R26" s="67"/>
      <c r="S26" s="69"/>
    </row>
    <row r="27" spans="1:19" ht="63.95" customHeight="1">
      <c r="A27" s="8"/>
      <c r="B27" s="8"/>
      <c r="C27" s="210" t="s">
        <v>57</v>
      </c>
      <c r="D27" s="34" t="e">
        <f>D14+D25</f>
        <v>#REF!</v>
      </c>
      <c r="E27" s="34" t="e">
        <f>E14+E25</f>
        <v>#REF!</v>
      </c>
      <c r="F27" s="160" t="e">
        <f>F14+F25</f>
        <v>#REF!</v>
      </c>
      <c r="G27" s="35" t="e">
        <f>F27-D27</f>
        <v>#REF!</v>
      </c>
      <c r="H27" s="211" t="e">
        <f t="shared" si="0"/>
        <v>#REF!</v>
      </c>
      <c r="I27" s="199" t="e">
        <f t="shared" si="2"/>
        <v>#REF!</v>
      </c>
      <c r="J27" s="200" t="e">
        <f>F27/E27*100</f>
        <v>#REF!</v>
      </c>
      <c r="K27" s="212" t="e">
        <f>K14+K25</f>
        <v>#REF!</v>
      </c>
      <c r="L27" s="142"/>
      <c r="M27" s="123"/>
      <c r="N27" s="158"/>
      <c r="R27" s="85"/>
    </row>
    <row r="28" spans="1:19" ht="101.25" customHeight="1">
      <c r="A28" s="8"/>
      <c r="B28" s="8"/>
      <c r="C28" s="149" t="s">
        <v>39</v>
      </c>
      <c r="D28" s="150" t="e">
        <f>D14+D26</f>
        <v>#REF!</v>
      </c>
      <c r="E28" s="150" t="e">
        <f>E14+E26</f>
        <v>#REF!</v>
      </c>
      <c r="F28" s="150" t="e">
        <f>F14+F26</f>
        <v>#REF!</v>
      </c>
      <c r="G28" s="151" t="e">
        <f>F28-D28</f>
        <v>#REF!</v>
      </c>
      <c r="H28" s="182" t="e">
        <f>F28/D28*100</f>
        <v>#REF!</v>
      </c>
      <c r="I28" s="152" t="e">
        <f>F28-E28</f>
        <v>#REF!</v>
      </c>
      <c r="J28" s="193" t="e">
        <f>F28/E28*100</f>
        <v>#REF!</v>
      </c>
      <c r="K28" s="188" t="e">
        <f>K14+K26</f>
        <v>#REF!</v>
      </c>
      <c r="L28" s="167"/>
      <c r="M28" s="53"/>
      <c r="N28" s="158"/>
      <c r="S28" s="63">
        <v>17464.17199006</v>
      </c>
    </row>
    <row r="29" spans="1:19" ht="6.75" customHeight="1">
      <c r="N29" s="62"/>
    </row>
    <row r="30" spans="1:19" s="8" customFormat="1" ht="9.9499999999999993" customHeight="1">
      <c r="C30" s="109"/>
      <c r="M30" s="106"/>
      <c r="N30" s="107"/>
      <c r="O30" s="108"/>
      <c r="Q30" s="63"/>
      <c r="R30" s="63"/>
      <c r="S30" s="63"/>
    </row>
    <row r="31" spans="1:19" ht="27" customHeight="1" outlineLevel="1">
      <c r="C31" s="353" t="e">
        <f>#REF!</f>
        <v>#REF!</v>
      </c>
      <c r="D31" s="353"/>
      <c r="E31" s="353"/>
      <c r="F31" s="353"/>
      <c r="G31" s="353"/>
      <c r="H31" s="353"/>
      <c r="I31" s="353"/>
      <c r="J31" s="353"/>
      <c r="K31" s="165"/>
      <c r="L31" s="165"/>
      <c r="M31" s="165"/>
      <c r="N31" s="165"/>
      <c r="O31" s="114"/>
      <c r="P31" s="114"/>
      <c r="Q31" s="114"/>
      <c r="R31" s="114"/>
      <c r="S31" s="114"/>
    </row>
    <row r="32" spans="1:19" outlineLevel="1">
      <c r="D32" s="31"/>
      <c r="J32" s="11" t="s">
        <v>6</v>
      </c>
      <c r="K32" s="121"/>
      <c r="L32" s="11"/>
      <c r="M32" s="116"/>
      <c r="N32" s="116"/>
    </row>
    <row r="33" spans="3:23" ht="51.75" customHeight="1" outlineLevel="1">
      <c r="C33" s="369" t="s">
        <v>0</v>
      </c>
      <c r="D33" s="367" t="e">
        <f>#REF!</f>
        <v>#REF!</v>
      </c>
      <c r="E33" s="372" t="e">
        <f>#REF!</f>
        <v>#REF!</v>
      </c>
      <c r="F33" s="241" t="s">
        <v>40</v>
      </c>
      <c r="G33" s="376" t="s">
        <v>79</v>
      </c>
      <c r="H33" s="377"/>
      <c r="I33" s="359" t="s">
        <v>85</v>
      </c>
      <c r="J33" s="360"/>
      <c r="K33" s="358"/>
      <c r="L33" s="340"/>
      <c r="M33" s="352"/>
      <c r="N33" s="352"/>
    </row>
    <row r="34" spans="3:23" ht="52.5" customHeight="1" outlineLevel="1">
      <c r="C34" s="370"/>
      <c r="D34" s="368"/>
      <c r="E34" s="373"/>
      <c r="F34" s="242" t="s">
        <v>88</v>
      </c>
      <c r="G34" s="243" t="s">
        <v>12</v>
      </c>
      <c r="H34" s="244" t="s">
        <v>13</v>
      </c>
      <c r="I34" s="244" t="s">
        <v>12</v>
      </c>
      <c r="J34" s="245" t="s">
        <v>13</v>
      </c>
      <c r="K34" s="358"/>
      <c r="L34" s="340"/>
      <c r="M34" s="117"/>
      <c r="N34" s="117"/>
    </row>
    <row r="35" spans="3:23" ht="47.25" customHeight="1" outlineLevel="1">
      <c r="C35" s="128" t="s">
        <v>33</v>
      </c>
      <c r="D35" s="312"/>
      <c r="E35" s="129" t="e">
        <f>E36-E40</f>
        <v>#REF!</v>
      </c>
      <c r="F35" s="129" t="e">
        <f>F36-F40</f>
        <v>#REF!</v>
      </c>
      <c r="G35" s="174" t="e">
        <f>F35-D35</f>
        <v>#REF!</v>
      </c>
      <c r="H35" s="178" t="e">
        <f>F35/D35*100</f>
        <v>#REF!</v>
      </c>
      <c r="I35" s="173" t="e">
        <f>F35-E35</f>
        <v>#REF!</v>
      </c>
      <c r="J35" s="178" t="e">
        <f>F35/E35*100</f>
        <v>#REF!</v>
      </c>
      <c r="K35" s="142"/>
      <c r="L35" s="123"/>
      <c r="M35" s="117"/>
      <c r="N35" s="117"/>
    </row>
    <row r="36" spans="3:23" ht="63" customHeight="1" outlineLevel="1">
      <c r="C36" s="197" t="s">
        <v>55</v>
      </c>
      <c r="D36" s="34" t="e">
        <f>D41+D42+D44+D45+D46</f>
        <v>#REF!</v>
      </c>
      <c r="E36" s="34" t="e">
        <f>E41+E42+E45+E46+E44</f>
        <v>#REF!</v>
      </c>
      <c r="F36" s="101" t="e">
        <f>F41+F42+F45+F46+F44</f>
        <v>#REF!</v>
      </c>
      <c r="G36" s="35" t="e">
        <f>F36-D36</f>
        <v>#REF!</v>
      </c>
      <c r="H36" s="198" t="e">
        <f>F36/D36*100</f>
        <v>#REF!</v>
      </c>
      <c r="I36" s="213" t="e">
        <f>F36-E36</f>
        <v>#REF!</v>
      </c>
      <c r="J36" s="198" t="e">
        <f>F36/E36*100</f>
        <v>#REF!</v>
      </c>
      <c r="K36" s="142"/>
      <c r="L36" s="123"/>
      <c r="M36" s="123"/>
      <c r="N36" s="123"/>
      <c r="R36" s="288"/>
      <c r="S36" s="63">
        <v>16024.33408936</v>
      </c>
    </row>
    <row r="37" spans="3:23" ht="36" customHeight="1" outlineLevel="1">
      <c r="C37" s="132" t="s">
        <v>56</v>
      </c>
      <c r="D37" s="129" t="e">
        <f>D43-D40</f>
        <v>#REF!</v>
      </c>
      <c r="E37" s="129" t="e">
        <f>E43-E40</f>
        <v>#REF!</v>
      </c>
      <c r="F37" s="129" t="e">
        <f>F43-F40</f>
        <v>#REF!</v>
      </c>
      <c r="G37" s="130" t="e">
        <f>F37-D37</f>
        <v>#REF!</v>
      </c>
      <c r="H37" s="179" t="e">
        <f>F37/D37*100</f>
        <v>#REF!</v>
      </c>
      <c r="I37" s="129" t="e">
        <f>F37-E37</f>
        <v>#REF!</v>
      </c>
      <c r="J37" s="179" t="e">
        <f>F37/E37*100</f>
        <v>#REF!</v>
      </c>
      <c r="K37" s="142"/>
      <c r="L37" s="123"/>
      <c r="M37" s="124"/>
      <c r="N37" s="124"/>
      <c r="R37" s="63">
        <v>16749.079794609999</v>
      </c>
    </row>
    <row r="38" spans="3:23" ht="33.75" customHeight="1" outlineLevel="1">
      <c r="C38" s="23" t="s">
        <v>28</v>
      </c>
      <c r="D38" s="89"/>
      <c r="E38" s="95"/>
      <c r="F38" s="102"/>
      <c r="G38" s="22"/>
      <c r="H38" s="21"/>
      <c r="I38" s="20"/>
      <c r="J38" s="21"/>
      <c r="K38" s="145"/>
      <c r="L38" s="118"/>
      <c r="M38" s="118"/>
      <c r="N38" s="118"/>
    </row>
    <row r="39" spans="3:23" ht="27.75" outlineLevel="1">
      <c r="C39" s="24" t="s">
        <v>1</v>
      </c>
      <c r="D39" s="27" t="e">
        <f>#REF!</f>
        <v>#REF!</v>
      </c>
      <c r="E39" s="27" t="e">
        <f>E41-E40</f>
        <v>#REF!</v>
      </c>
      <c r="F39" s="93" t="e">
        <f>F41-F40</f>
        <v>#REF!</v>
      </c>
      <c r="G39" s="28" t="e">
        <f>F39-D39</f>
        <v>#REF!</v>
      </c>
      <c r="H39" s="175" t="e">
        <f>F39/D39*100</f>
        <v>#REF!</v>
      </c>
      <c r="I39" s="29" t="e">
        <f t="shared" ref="I39:I47" si="4">F39-E39</f>
        <v>#REF!</v>
      </c>
      <c r="J39" s="175" t="e">
        <f t="shared" ref="J39:J49" si="5">F39/E39*100</f>
        <v>#REF!</v>
      </c>
      <c r="K39" s="139"/>
      <c r="L39" s="120"/>
      <c r="M39" s="119"/>
      <c r="N39" s="120"/>
    </row>
    <row r="40" spans="3:23" ht="27.75" outlineLevel="1">
      <c r="C40" s="25" t="s">
        <v>11</v>
      </c>
      <c r="D40" s="27" t="e">
        <f>#REF!</f>
        <v>#REF!</v>
      </c>
      <c r="E40" s="96" t="e">
        <f>#REF!</f>
        <v>#REF!</v>
      </c>
      <c r="F40" s="104" t="e">
        <f>#REF!</f>
        <v>#REF!</v>
      </c>
      <c r="G40" s="28" t="e">
        <f>F40-D40</f>
        <v>#REF!</v>
      </c>
      <c r="H40" s="175" t="e">
        <f t="shared" ref="H40:H49" si="6">F40/D40*100</f>
        <v>#REF!</v>
      </c>
      <c r="I40" s="29" t="e">
        <f t="shared" si="4"/>
        <v>#REF!</v>
      </c>
      <c r="J40" s="175" t="e">
        <f t="shared" si="5"/>
        <v>#REF!</v>
      </c>
      <c r="K40" s="139"/>
      <c r="L40" s="120"/>
      <c r="M40" s="120"/>
      <c r="N40" s="120"/>
    </row>
    <row r="41" spans="3:23" ht="36" customHeight="1" outlineLevel="1">
      <c r="C41" s="24" t="s">
        <v>2</v>
      </c>
      <c r="D41" s="27" t="e">
        <f>#REF!</f>
        <v>#REF!</v>
      </c>
      <c r="E41" s="96" t="e">
        <f>#REF!</f>
        <v>#REF!</v>
      </c>
      <c r="F41" s="103" t="e">
        <f>#REF!</f>
        <v>#REF!</v>
      </c>
      <c r="G41" s="28" t="e">
        <f t="shared" ref="G41:G49" si="7">F41-D41</f>
        <v>#REF!</v>
      </c>
      <c r="H41" s="175" t="e">
        <f t="shared" si="6"/>
        <v>#REF!</v>
      </c>
      <c r="I41" s="29" t="e">
        <f t="shared" si="4"/>
        <v>#REF!</v>
      </c>
      <c r="J41" s="175" t="e">
        <f t="shared" si="5"/>
        <v>#REF!</v>
      </c>
      <c r="K41" s="139"/>
      <c r="L41" s="120"/>
      <c r="M41" s="120"/>
      <c r="N41" s="120"/>
    </row>
    <row r="42" spans="3:23" ht="33.75" customHeight="1" outlineLevel="1">
      <c r="C42" s="23" t="s">
        <v>29</v>
      </c>
      <c r="D42" s="27" t="e">
        <f>#REF!</f>
        <v>#REF!</v>
      </c>
      <c r="E42" s="96" t="e">
        <f>#REF!</f>
        <v>#REF!</v>
      </c>
      <c r="F42" s="103" t="e">
        <f>#REF!</f>
        <v>#REF!</v>
      </c>
      <c r="G42" s="28" t="e">
        <f t="shared" si="7"/>
        <v>#REF!</v>
      </c>
      <c r="H42" s="175" t="e">
        <f t="shared" si="6"/>
        <v>#REF!</v>
      </c>
      <c r="I42" s="29" t="e">
        <f t="shared" si="4"/>
        <v>#REF!</v>
      </c>
      <c r="J42" s="175" t="e">
        <f t="shared" si="5"/>
        <v>#REF!</v>
      </c>
      <c r="K42" s="139"/>
      <c r="L42" s="120"/>
      <c r="M42" s="120"/>
      <c r="N42" s="120"/>
      <c r="R42" s="63">
        <v>17611.70835139</v>
      </c>
    </row>
    <row r="43" spans="3:23" ht="78.75" customHeight="1" outlineLevel="1">
      <c r="C43" s="82" t="s">
        <v>63</v>
      </c>
      <c r="D43" s="90" t="e">
        <f>#REF!</f>
        <v>#REF!</v>
      </c>
      <c r="E43" s="90" t="e">
        <f>SUM(E41:E42)</f>
        <v>#REF!</v>
      </c>
      <c r="F43" s="103" t="e">
        <f>SUM(F41:F42)</f>
        <v>#REF!</v>
      </c>
      <c r="G43" s="83" t="e">
        <f>F43-D43</f>
        <v>#REF!</v>
      </c>
      <c r="H43" s="203" t="e">
        <f>F43/D43*100</f>
        <v>#REF!</v>
      </c>
      <c r="I43" s="84" t="e">
        <f>F43-E43</f>
        <v>#REF!</v>
      </c>
      <c r="J43" s="203" t="e">
        <f>F43/E43*100</f>
        <v>#REF!</v>
      </c>
      <c r="K43" s="139"/>
      <c r="L43" s="120"/>
      <c r="M43" s="120"/>
      <c r="N43" s="120"/>
    </row>
    <row r="44" spans="3:23" ht="33.950000000000003" customHeight="1" outlineLevel="2">
      <c r="C44" s="37" t="s">
        <v>34</v>
      </c>
      <c r="D44" s="127" t="e">
        <f>#REF!</f>
        <v>#REF!</v>
      </c>
      <c r="E44" s="96" t="e">
        <f>#REF!</f>
        <v>#REF!</v>
      </c>
      <c r="F44" s="103" t="e">
        <f>#REF!</f>
        <v>#REF!</v>
      </c>
      <c r="G44" s="28" t="e">
        <f t="shared" si="7"/>
        <v>#REF!</v>
      </c>
      <c r="H44" s="175" t="e">
        <f t="shared" si="6"/>
        <v>#REF!</v>
      </c>
      <c r="I44" s="29" t="e">
        <f t="shared" si="4"/>
        <v>#REF!</v>
      </c>
      <c r="J44" s="175" t="e">
        <f>F44/E44*100</f>
        <v>#REF!</v>
      </c>
      <c r="K44" s="139"/>
      <c r="L44" s="120"/>
      <c r="M44" s="120"/>
      <c r="N44" s="120"/>
    </row>
    <row r="45" spans="3:23" ht="29.25" customHeight="1" outlineLevel="1">
      <c r="C45" s="23" t="s">
        <v>3</v>
      </c>
      <c r="D45" s="28" t="e">
        <f>#REF!</f>
        <v>#REF!</v>
      </c>
      <c r="E45" s="96" t="e">
        <f>#REF!</f>
        <v>#REF!</v>
      </c>
      <c r="F45" s="103" t="e">
        <f>#REF!</f>
        <v>#REF!</v>
      </c>
      <c r="G45" s="28" t="e">
        <f t="shared" si="7"/>
        <v>#REF!</v>
      </c>
      <c r="H45" s="175" t="e">
        <f t="shared" si="6"/>
        <v>#REF!</v>
      </c>
      <c r="I45" s="29" t="e">
        <f t="shared" si="4"/>
        <v>#REF!</v>
      </c>
      <c r="J45" s="175" t="e">
        <f>F45/E45*100</f>
        <v>#REF!</v>
      </c>
      <c r="K45" s="139"/>
      <c r="L45" s="120"/>
      <c r="M45" s="120"/>
      <c r="N45" s="120"/>
    </row>
    <row r="46" spans="3:23" ht="30" customHeight="1" outlineLevel="1">
      <c r="C46" s="23" t="s">
        <v>7</v>
      </c>
      <c r="D46" s="27" t="e">
        <f>#REF!</f>
        <v>#REF!</v>
      </c>
      <c r="E46" s="96" t="e">
        <f>#REF!</f>
        <v>#REF!</v>
      </c>
      <c r="F46" s="103" t="e">
        <f>#REF!</f>
        <v>#REF!</v>
      </c>
      <c r="G46" s="28" t="e">
        <f t="shared" si="7"/>
        <v>#REF!</v>
      </c>
      <c r="H46" s="175" t="e">
        <f t="shared" si="6"/>
        <v>#REF!</v>
      </c>
      <c r="I46" s="29" t="e">
        <f t="shared" si="4"/>
        <v>#REF!</v>
      </c>
      <c r="J46" s="175" t="e">
        <f t="shared" si="5"/>
        <v>#REF!</v>
      </c>
      <c r="K46" s="139"/>
      <c r="L46" s="120"/>
      <c r="M46" s="120"/>
      <c r="N46" s="120"/>
      <c r="W46" s="4" t="s">
        <v>31</v>
      </c>
    </row>
    <row r="47" spans="3:23" ht="37.5" customHeight="1" outlineLevel="1">
      <c r="C47" s="26" t="s">
        <v>42</v>
      </c>
      <c r="D47" s="45" t="e">
        <f>#REF!</f>
        <v>#REF!</v>
      </c>
      <c r="E47" s="100" t="e">
        <f>#REF!</f>
        <v>#REF!</v>
      </c>
      <c r="F47" s="214" t="e">
        <f>#REF!</f>
        <v>#REF!</v>
      </c>
      <c r="G47" s="46" t="e">
        <f t="shared" si="7"/>
        <v>#REF!</v>
      </c>
      <c r="H47" s="215" t="e">
        <f t="shared" si="6"/>
        <v>#REF!</v>
      </c>
      <c r="I47" s="45" t="e">
        <f t="shared" si="4"/>
        <v>#REF!</v>
      </c>
      <c r="J47" s="215" t="e">
        <f t="shared" si="5"/>
        <v>#REF!</v>
      </c>
      <c r="K47" s="144"/>
      <c r="L47" s="125"/>
      <c r="M47" s="125" t="s">
        <v>70</v>
      </c>
      <c r="N47" s="125"/>
    </row>
    <row r="48" spans="3:23" ht="78" customHeight="1" outlineLevel="1">
      <c r="C48" s="36" t="s">
        <v>35</v>
      </c>
      <c r="D48" s="240" t="e">
        <f>D47-M48</f>
        <v>#REF!</v>
      </c>
      <c r="E48" s="154">
        <f>[1]Адміністратори!$C$61</f>
        <v>32947.771018773296</v>
      </c>
      <c r="F48" s="155">
        <f>[1]Адміністратори!$E$61</f>
        <v>25949.151682389998</v>
      </c>
      <c r="G48" s="156" t="e">
        <f>F48-D48</f>
        <v>#REF!</v>
      </c>
      <c r="H48" s="176" t="e">
        <f>F48/D48*100</f>
        <v>#REF!</v>
      </c>
      <c r="I48" s="157">
        <f>F48-E48</f>
        <v>-6998.6193363832972</v>
      </c>
      <c r="J48" s="176">
        <f t="shared" si="5"/>
        <v>78.758443682288686</v>
      </c>
      <c r="K48" s="159"/>
      <c r="L48" s="125"/>
      <c r="M48" s="285">
        <v>18072.332612530001</v>
      </c>
      <c r="N48" s="125"/>
      <c r="R48" s="63">
        <v>6599.2367575899998</v>
      </c>
    </row>
    <row r="49" spans="3:18" ht="64.5" customHeight="1" outlineLevel="1">
      <c r="C49" s="210" t="s">
        <v>57</v>
      </c>
      <c r="D49" s="34" t="e">
        <f>D36+D47</f>
        <v>#REF!</v>
      </c>
      <c r="E49" s="34" t="e">
        <f>E36+E47</f>
        <v>#REF!</v>
      </c>
      <c r="F49" s="101" t="e">
        <f>F36+F47</f>
        <v>#REF!</v>
      </c>
      <c r="G49" s="35" t="e">
        <f t="shared" si="7"/>
        <v>#REF!</v>
      </c>
      <c r="H49" s="198" t="e">
        <f t="shared" si="6"/>
        <v>#REF!</v>
      </c>
      <c r="I49" s="199" t="e">
        <f>F49-E49</f>
        <v>#REF!</v>
      </c>
      <c r="J49" s="198" t="e">
        <f t="shared" si="5"/>
        <v>#REF!</v>
      </c>
      <c r="K49" s="142"/>
      <c r="L49" s="123"/>
      <c r="M49" s="126"/>
      <c r="N49" s="126"/>
    </row>
    <row r="50" spans="3:18" ht="102.75" customHeight="1" outlineLevel="1">
      <c r="C50" s="149" t="s">
        <v>39</v>
      </c>
      <c r="D50" s="150" t="e">
        <f>D36+D48</f>
        <v>#REF!</v>
      </c>
      <c r="E50" s="150" t="e">
        <f>E36+E48</f>
        <v>#REF!</v>
      </c>
      <c r="F50" s="150" t="e">
        <f>F36+F48</f>
        <v>#REF!</v>
      </c>
      <c r="G50" s="151" t="e">
        <f>F50-D50</f>
        <v>#REF!</v>
      </c>
      <c r="H50" s="177" t="e">
        <f>F50/D50*100</f>
        <v>#REF!</v>
      </c>
      <c r="I50" s="152" t="e">
        <f>F50-E50</f>
        <v>#REF!</v>
      </c>
      <c r="J50" s="177" t="e">
        <f>F50/E50*100</f>
        <v>#REF!</v>
      </c>
      <c r="K50" s="142"/>
      <c r="L50" s="122"/>
      <c r="N50" s="62"/>
    </row>
    <row r="51" spans="3:18" ht="42" customHeight="1">
      <c r="C51" s="77"/>
      <c r="D51" s="78"/>
      <c r="E51" s="38"/>
      <c r="F51" s="38"/>
      <c r="G51" s="39"/>
      <c r="H51" s="38"/>
      <c r="I51" s="38"/>
      <c r="J51" s="40"/>
      <c r="K51" s="41"/>
      <c r="L51" s="122"/>
      <c r="M51" s="53"/>
    </row>
    <row r="52" spans="3:18" ht="22.7" customHeight="1">
      <c r="C52" s="366" t="s">
        <v>17</v>
      </c>
      <c r="D52" s="366"/>
      <c r="E52" s="366"/>
      <c r="F52" s="366"/>
      <c r="G52" s="166"/>
      <c r="H52" s="166"/>
      <c r="I52" s="166"/>
      <c r="J52" s="166"/>
      <c r="K52" s="166"/>
      <c r="L52" s="166"/>
      <c r="M52" s="166"/>
      <c r="N52" s="166"/>
      <c r="O52" s="166"/>
      <c r="P52" s="166"/>
      <c r="Q52" s="166"/>
    </row>
    <row r="53" spans="3:18" ht="19.5" hidden="1" customHeight="1" outlineLevel="1">
      <c r="C53" s="343"/>
      <c r="D53" s="343"/>
      <c r="E53" s="343"/>
      <c r="F53" s="343"/>
      <c r="G53" s="343"/>
      <c r="H53" s="343"/>
      <c r="I53" s="343"/>
      <c r="J53" s="343"/>
      <c r="K53" s="343"/>
      <c r="L53" s="112"/>
    </row>
    <row r="54" spans="3:18" ht="30" hidden="1" customHeight="1" outlineLevel="1">
      <c r="C54" s="109"/>
      <c r="D54" s="44"/>
      <c r="E54" s="44"/>
      <c r="F54" s="87"/>
      <c r="G54" s="44"/>
      <c r="H54" s="44"/>
    </row>
    <row r="55" spans="3:18" ht="30" hidden="1" customHeight="1" outlineLevel="1">
      <c r="C55" s="109"/>
      <c r="D55" s="44"/>
      <c r="E55" s="44"/>
      <c r="F55" s="87"/>
      <c r="G55" s="44"/>
      <c r="H55" s="44"/>
    </row>
    <row r="56" spans="3:18" ht="26.25" customHeight="1" collapsed="1">
      <c r="C56" s="366" t="s">
        <v>43</v>
      </c>
      <c r="D56" s="366"/>
      <c r="E56" s="366"/>
      <c r="F56" s="366"/>
      <c r="G56" s="80"/>
      <c r="H56" s="80"/>
      <c r="I56" s="80"/>
      <c r="J56" s="80"/>
      <c r="K56" s="80"/>
      <c r="L56" s="80"/>
      <c r="M56" s="80"/>
      <c r="N56" s="80"/>
    </row>
    <row r="57" spans="3:18" ht="30">
      <c r="C57" s="361" t="s">
        <v>37</v>
      </c>
      <c r="D57" s="361"/>
      <c r="E57" s="361"/>
      <c r="F57" s="361"/>
      <c r="G57" s="350"/>
      <c r="H57" s="350"/>
      <c r="I57" s="350"/>
      <c r="J57" s="350"/>
      <c r="K57" s="80"/>
      <c r="L57" s="80"/>
      <c r="M57" s="80"/>
      <c r="N57" s="80"/>
    </row>
    <row r="58" spans="3:18" ht="3" customHeight="1">
      <c r="C58" s="80"/>
      <c r="D58" s="80"/>
      <c r="E58" s="80"/>
      <c r="F58" s="80"/>
      <c r="G58" s="80"/>
      <c r="H58" s="80"/>
      <c r="I58" s="80"/>
      <c r="J58" s="80"/>
      <c r="K58" s="80"/>
      <c r="L58" s="80"/>
      <c r="M58" s="80"/>
      <c r="N58" s="80"/>
    </row>
    <row r="59" spans="3:18" ht="27.95" customHeight="1">
      <c r="F59" s="74"/>
      <c r="G59" s="74"/>
      <c r="K59" s="74"/>
      <c r="N59" s="74" t="s">
        <v>6</v>
      </c>
      <c r="P59" s="74"/>
    </row>
    <row r="60" spans="3:18" ht="52.5" customHeight="1">
      <c r="C60" s="226"/>
      <c r="D60" s="236" t="e">
        <f>#REF!</f>
        <v>#REF!</v>
      </c>
      <c r="E60" s="236" t="e">
        <f>#REF!</f>
        <v>#REF!</v>
      </c>
      <c r="F60" s="236" t="e">
        <f>#REF!</f>
        <v>#REF!</v>
      </c>
      <c r="G60" s="236" t="e">
        <f>#REF!</f>
        <v>#REF!</v>
      </c>
      <c r="H60" s="236" t="e">
        <f>#REF!</f>
        <v>#REF!</v>
      </c>
      <c r="I60" s="236" t="e">
        <f>#REF!</f>
        <v>#REF!</v>
      </c>
      <c r="J60" s="236" t="e">
        <f>#REF!</f>
        <v>#REF!</v>
      </c>
      <c r="K60" s="236" t="e">
        <f>#REF!</f>
        <v>#REF!</v>
      </c>
      <c r="L60" s="236" t="e">
        <f>#REF!</f>
        <v>#REF!</v>
      </c>
      <c r="M60" s="236" t="e">
        <f>#REF!</f>
        <v>#REF!</v>
      </c>
      <c r="N60" s="236" t="e">
        <f>#REF!</f>
        <v>#REF!</v>
      </c>
      <c r="O60" s="236" t="e">
        <f>#REF!</f>
        <v>#REF!</v>
      </c>
      <c r="P60" s="236" t="e">
        <f>#REF!</f>
        <v>#REF!</v>
      </c>
      <c r="Q60" s="13"/>
      <c r="R60" s="70"/>
    </row>
    <row r="61" spans="3:18" ht="27.75">
      <c r="C61" s="227" t="s">
        <v>8</v>
      </c>
      <c r="D61" s="237" t="e">
        <f>#REF!</f>
        <v>#REF!</v>
      </c>
      <c r="E61" s="237" t="e">
        <f>#REF!</f>
        <v>#REF!</v>
      </c>
      <c r="F61" s="237" t="e">
        <f>#REF!</f>
        <v>#REF!</v>
      </c>
      <c r="G61" s="237" t="e">
        <f>#REF!</f>
        <v>#REF!</v>
      </c>
      <c r="H61" s="237" t="e">
        <f>#REF!</f>
        <v>#REF!</v>
      </c>
      <c r="I61" s="237" t="e">
        <f>#REF!</f>
        <v>#REF!</v>
      </c>
      <c r="J61" s="237" t="e">
        <f>#REF!</f>
        <v>#REF!</v>
      </c>
      <c r="K61" s="237" t="e">
        <f>#REF!</f>
        <v>#REF!</v>
      </c>
      <c r="L61" s="237" t="e">
        <f>#REF!</f>
        <v>#REF!</v>
      </c>
      <c r="M61" s="237" t="e">
        <f>#REF!</f>
        <v>#REF!</v>
      </c>
      <c r="N61" s="237" t="e">
        <f>#REF!</f>
        <v>#REF!</v>
      </c>
      <c r="O61" s="237" t="e">
        <f>#REF!</f>
        <v>#REF!</v>
      </c>
      <c r="P61" s="237" t="e">
        <f>#REF!</f>
        <v>#REF!</v>
      </c>
      <c r="Q61" s="233"/>
      <c r="R61" s="71"/>
    </row>
    <row r="62" spans="3:18" ht="56.25" customHeight="1">
      <c r="C62" s="228" t="s">
        <v>23</v>
      </c>
      <c r="D62" s="230" t="e">
        <f>#REF!</f>
        <v>#REF!</v>
      </c>
      <c r="E62" s="230" t="e">
        <f>#REF!</f>
        <v>#REF!</v>
      </c>
      <c r="F62" s="230" t="e">
        <f>#REF!</f>
        <v>#REF!</v>
      </c>
      <c r="G62" s="230" t="e">
        <f>#REF!</f>
        <v>#REF!</v>
      </c>
      <c r="H62" s="230" t="e">
        <f>#REF!</f>
        <v>#REF!</v>
      </c>
      <c r="I62" s="230" t="e">
        <f>#REF!</f>
        <v>#REF!</v>
      </c>
      <c r="J62" s="230" t="e">
        <f>#REF!</f>
        <v>#REF!</v>
      </c>
      <c r="K62" s="230" t="e">
        <f>#REF!</f>
        <v>#REF!</v>
      </c>
      <c r="L62" s="230" t="e">
        <f>#REF!</f>
        <v>#REF!</v>
      </c>
      <c r="M62" s="230" t="e">
        <f>#REF!</f>
        <v>#REF!</v>
      </c>
      <c r="N62" s="230" t="e">
        <f>#REF!</f>
        <v>#REF!</v>
      </c>
      <c r="O62" s="230" t="e">
        <f>#REF!</f>
        <v>#REF!</v>
      </c>
      <c r="P62" s="230" t="e">
        <f>#REF!</f>
        <v>#REF!</v>
      </c>
      <c r="Q62" s="234"/>
      <c r="R62" s="71"/>
    </row>
    <row r="63" spans="3:18" ht="51">
      <c r="C63" s="229" t="s">
        <v>24</v>
      </c>
      <c r="D63" s="225" t="e">
        <f>#REF!</f>
        <v>#REF!</v>
      </c>
      <c r="E63" s="225" t="e">
        <f>#REF!</f>
        <v>#REF!</v>
      </c>
      <c r="F63" s="225" t="e">
        <f>#REF!</f>
        <v>#REF!</v>
      </c>
      <c r="G63" s="225" t="e">
        <f>#REF!</f>
        <v>#REF!</v>
      </c>
      <c r="H63" s="225" t="e">
        <f>#REF!</f>
        <v>#REF!</v>
      </c>
      <c r="I63" s="225" t="e">
        <f>#REF!</f>
        <v>#REF!</v>
      </c>
      <c r="J63" s="225" t="e">
        <f>#REF!</f>
        <v>#REF!</v>
      </c>
      <c r="K63" s="225" t="e">
        <f>#REF!</f>
        <v>#REF!</v>
      </c>
      <c r="L63" s="225" t="e">
        <f>#REF!</f>
        <v>#REF!</v>
      </c>
      <c r="M63" s="225" t="e">
        <f>#REF!</f>
        <v>#REF!</v>
      </c>
      <c r="N63" s="225" t="e">
        <f>#REF!</f>
        <v>#REF!</v>
      </c>
      <c r="O63" s="225" t="e">
        <f>#REF!</f>
        <v>#REF!</v>
      </c>
      <c r="P63" s="225" t="e">
        <f>#REF!</f>
        <v>#REF!</v>
      </c>
      <c r="Q63" s="235"/>
      <c r="R63" s="71"/>
    </row>
    <row r="64" spans="3:18" ht="30.75" customHeight="1">
      <c r="C64" s="172" t="s">
        <v>38</v>
      </c>
      <c r="D64" s="232" t="e">
        <f>#REF!</f>
        <v>#REF!</v>
      </c>
      <c r="E64" s="225" t="e">
        <f>#REF!</f>
        <v>#REF!</v>
      </c>
      <c r="F64" s="225" t="e">
        <f>#REF!</f>
        <v>#REF!</v>
      </c>
      <c r="G64" s="225" t="e">
        <f>#REF!</f>
        <v>#REF!</v>
      </c>
      <c r="H64" s="225" t="e">
        <f>#REF!</f>
        <v>#REF!</v>
      </c>
      <c r="I64" s="225" t="e">
        <f>#REF!</f>
        <v>#REF!</v>
      </c>
      <c r="J64" s="225" t="e">
        <f>#REF!</f>
        <v>#REF!</v>
      </c>
      <c r="K64" s="225" t="e">
        <f>#REF!</f>
        <v>#REF!</v>
      </c>
      <c r="L64" s="225" t="e">
        <f>#REF!</f>
        <v>#REF!</v>
      </c>
      <c r="M64" s="225" t="e">
        <f>#REF!</f>
        <v>#REF!</v>
      </c>
      <c r="N64" s="225" t="e">
        <f>#REF!</f>
        <v>#REF!</v>
      </c>
      <c r="O64" s="225" t="e">
        <f>#REF!</f>
        <v>#REF!</v>
      </c>
      <c r="P64" s="225" t="e">
        <f>#REF!</f>
        <v>#REF!</v>
      </c>
      <c r="Q64" s="235"/>
      <c r="R64" s="71"/>
    </row>
    <row r="65" spans="3:18" ht="3" customHeight="1">
      <c r="L65" s="54"/>
      <c r="M65" s="58"/>
      <c r="O65" s="58"/>
      <c r="P65" s="58"/>
      <c r="Q65" s="72"/>
      <c r="R65" s="73"/>
    </row>
    <row r="66" spans="3:18" ht="27.95" customHeight="1">
      <c r="C66" s="80" t="s">
        <v>9</v>
      </c>
      <c r="D66" s="80"/>
      <c r="E66" s="80"/>
      <c r="F66" s="80"/>
      <c r="G66" s="80"/>
      <c r="H66" s="80"/>
      <c r="I66" s="80"/>
      <c r="J66" s="80"/>
      <c r="K66" s="80"/>
      <c r="L66" s="80"/>
      <c r="M66" s="80"/>
      <c r="N66" s="80"/>
      <c r="O66" s="80"/>
      <c r="P66" s="80"/>
      <c r="Q66" s="72"/>
      <c r="R66" s="73"/>
    </row>
    <row r="67" spans="3:18" ht="15" customHeight="1">
      <c r="C67" s="14"/>
      <c r="D67" s="14"/>
      <c r="E67" s="14"/>
      <c r="F67" s="14"/>
      <c r="G67" s="14"/>
      <c r="H67" s="32"/>
      <c r="I67" s="15"/>
      <c r="J67" s="15"/>
      <c r="L67" s="54"/>
      <c r="M67" s="58"/>
      <c r="O67" s="58"/>
      <c r="P67" s="58"/>
      <c r="Q67" s="72"/>
      <c r="R67" s="73"/>
    </row>
    <row r="68" spans="3:18" ht="27.75">
      <c r="C68" s="33" t="s">
        <v>25</v>
      </c>
      <c r="D68" s="86" t="e">
        <f>#REF!</f>
        <v>#REF!</v>
      </c>
      <c r="E68" s="86" t="e">
        <f>#REF!</f>
        <v>#REF!</v>
      </c>
      <c r="F68" s="86" t="e">
        <f>#REF!</f>
        <v>#REF!</v>
      </c>
      <c r="G68" s="86" t="e">
        <f>#REF!</f>
        <v>#REF!</v>
      </c>
      <c r="H68" s="86" t="e">
        <f>#REF!</f>
        <v>#REF!</v>
      </c>
      <c r="I68" s="86" t="e">
        <f>#REF!</f>
        <v>#REF!</v>
      </c>
      <c r="J68" s="86" t="e">
        <f>#REF!</f>
        <v>#REF!</v>
      </c>
      <c r="K68" s="86" t="e">
        <f>#REF!</f>
        <v>#REF!</v>
      </c>
      <c r="L68" s="86" t="e">
        <f>#REF!</f>
        <v>#REF!</v>
      </c>
      <c r="M68" s="86" t="e">
        <f>#REF!</f>
        <v>#REF!</v>
      </c>
      <c r="N68" s="86" t="e">
        <f>#REF!</f>
        <v>#REF!</v>
      </c>
      <c r="O68" s="86" t="e">
        <f>#REF!</f>
        <v>#REF!</v>
      </c>
      <c r="P68" s="86" t="e">
        <f>#REF!</f>
        <v>#REF!</v>
      </c>
      <c r="Q68" s="79"/>
      <c r="R68" s="71"/>
    </row>
    <row r="69" spans="3:18" ht="12.75" customHeight="1"/>
    <row r="70" spans="3:18" ht="4.7" customHeight="1">
      <c r="Q70" s="4"/>
    </row>
    <row r="71" spans="3:18" ht="3" customHeight="1">
      <c r="C71" s="4" t="s">
        <v>71</v>
      </c>
    </row>
    <row r="72" spans="3:18" ht="3" customHeight="1"/>
    <row r="73" spans="3:18" ht="26.25" customHeight="1">
      <c r="C73" s="347" t="s">
        <v>14</v>
      </c>
      <c r="D73" s="347"/>
      <c r="E73" s="347"/>
      <c r="F73" s="347"/>
      <c r="G73" s="347"/>
      <c r="H73" s="347"/>
      <c r="I73" s="347"/>
      <c r="J73" s="347"/>
    </row>
    <row r="74" spans="3:18" ht="30">
      <c r="C74" s="344" t="e">
        <f>#REF!</f>
        <v>#REF!</v>
      </c>
      <c r="D74" s="378"/>
      <c r="E74" s="378"/>
      <c r="F74" s="378"/>
      <c r="G74" s="378"/>
      <c r="H74" s="378"/>
      <c r="I74" s="378"/>
      <c r="J74" s="378"/>
    </row>
    <row r="75" spans="3:18" ht="7.5" customHeight="1">
      <c r="C75" s="75"/>
      <c r="D75" s="76"/>
      <c r="E75" s="76"/>
      <c r="F75" s="76"/>
      <c r="G75" s="76"/>
      <c r="H75" s="76"/>
      <c r="I75" s="76"/>
      <c r="J75" s="76"/>
    </row>
    <row r="76" spans="3:18" ht="30">
      <c r="C76" s="81" t="s">
        <v>15</v>
      </c>
      <c r="D76" s="81"/>
      <c r="E76" s="81"/>
      <c r="F76" s="14"/>
      <c r="G76" s="349" t="s">
        <v>16</v>
      </c>
      <c r="H76" s="345"/>
      <c r="I76" s="345"/>
      <c r="J76" s="345"/>
      <c r="K76" s="350"/>
      <c r="L76" s="113"/>
      <c r="M76" s="55"/>
    </row>
    <row r="77" spans="3:18" ht="12.75" customHeight="1">
      <c r="C77" s="30"/>
      <c r="G77" s="30"/>
      <c r="K77" s="17"/>
      <c r="L77" s="17"/>
      <c r="M77" s="56"/>
    </row>
    <row r="78" spans="3:18" ht="24" customHeight="1">
      <c r="C78" s="339"/>
      <c r="D78" s="348" t="e">
        <f>#REF!</f>
        <v>#REF!</v>
      </c>
      <c r="E78" s="348" t="e">
        <f>#REF!</f>
        <v>#REF!</v>
      </c>
      <c r="F78" s="13"/>
      <c r="G78" s="380"/>
      <c r="H78" s="381"/>
      <c r="I78" s="348" t="e">
        <f>D78</f>
        <v>#REF!</v>
      </c>
      <c r="J78" s="348" t="e">
        <f>E78</f>
        <v>#REF!</v>
      </c>
      <c r="K78" s="18"/>
      <c r="L78" s="18"/>
      <c r="M78" s="18"/>
      <c r="N78" s="105"/>
    </row>
    <row r="79" spans="3:18" ht="22.7" customHeight="1">
      <c r="C79" s="379"/>
      <c r="D79" s="348"/>
      <c r="E79" s="348"/>
      <c r="F79" s="13"/>
      <c r="G79" s="382"/>
      <c r="H79" s="383"/>
      <c r="I79" s="348"/>
      <c r="J79" s="348"/>
      <c r="K79" s="17"/>
      <c r="L79" s="17"/>
      <c r="M79" s="56"/>
    </row>
    <row r="80" spans="3:18" ht="46.5">
      <c r="C80" s="10" t="s">
        <v>73</v>
      </c>
      <c r="D80" s="238" t="e">
        <f>#REF!</f>
        <v>#REF!</v>
      </c>
      <c r="E80" s="238" t="e">
        <f>#REF!</f>
        <v>#REF!</v>
      </c>
      <c r="F80" s="1"/>
      <c r="G80" s="384" t="s">
        <v>10</v>
      </c>
      <c r="H80" s="385"/>
      <c r="I80" s="238" t="e">
        <f>#REF!</f>
        <v>#REF!</v>
      </c>
      <c r="J80" s="238" t="e">
        <f>#REF!</f>
        <v>#REF!</v>
      </c>
    </row>
    <row r="81" spans="3:13" ht="33" customHeight="1">
      <c r="C81" s="10" t="s">
        <v>26</v>
      </c>
      <c r="D81" s="238" t="e">
        <f>#REF!</f>
        <v>#REF!</v>
      </c>
      <c r="E81" s="238" t="e">
        <f>#REF!</f>
        <v>#REF!</v>
      </c>
      <c r="F81" s="1"/>
      <c r="G81" s="351" t="s">
        <v>30</v>
      </c>
      <c r="H81" s="351"/>
      <c r="I81" s="92" t="e">
        <f>#REF!</f>
        <v>#REF!</v>
      </c>
      <c r="J81" s="92" t="e">
        <f>#REF!</f>
        <v>#REF!</v>
      </c>
    </row>
    <row r="82" spans="3:13" ht="46.5" customHeight="1">
      <c r="C82" s="91" t="e">
        <f>#REF!</f>
        <v>#REF!</v>
      </c>
      <c r="D82" s="238" t="e">
        <f>#REF!</f>
        <v>#REF!</v>
      </c>
      <c r="E82" s="238" t="e">
        <f>#REF!</f>
        <v>#REF!</v>
      </c>
      <c r="F82" s="1"/>
      <c r="G82" s="346"/>
      <c r="H82" s="346"/>
      <c r="I82" s="195"/>
      <c r="J82" s="231"/>
      <c r="K82" s="16"/>
      <c r="L82" s="16"/>
      <c r="M82" s="57"/>
    </row>
    <row r="83" spans="3:13" ht="45" customHeight="1">
      <c r="C83" s="196" t="s">
        <v>27</v>
      </c>
      <c r="D83" s="92" t="e">
        <f>#REF!</f>
        <v>#REF!</v>
      </c>
      <c r="E83" s="92" t="e">
        <f>#REF!</f>
        <v>#REF!</v>
      </c>
      <c r="F83" s="1"/>
      <c r="G83" s="2"/>
      <c r="H83" s="19"/>
      <c r="I83" s="110"/>
      <c r="J83" s="111"/>
      <c r="K83" s="16"/>
      <c r="L83" s="16"/>
      <c r="M83" s="57"/>
    </row>
    <row r="84" spans="3:13" ht="11.25" customHeight="1">
      <c r="C84" s="12"/>
      <c r="D84" s="1"/>
      <c r="E84" s="1"/>
      <c r="F84" s="1"/>
      <c r="G84" s="2"/>
      <c r="H84" s="19"/>
      <c r="I84" s="19"/>
    </row>
    <row r="85" spans="3:13" ht="24.75" customHeight="1">
      <c r="C85" s="135"/>
    </row>
  </sheetData>
  <mergeCells count="44">
    <mergeCell ref="G82:H82"/>
    <mergeCell ref="C74:J74"/>
    <mergeCell ref="G76:K76"/>
    <mergeCell ref="C78:C79"/>
    <mergeCell ref="D78:D79"/>
    <mergeCell ref="G81:H81"/>
    <mergeCell ref="G78:H79"/>
    <mergeCell ref="I78:I79"/>
    <mergeCell ref="G80:H80"/>
    <mergeCell ref="E78:E79"/>
    <mergeCell ref="I1:L1"/>
    <mergeCell ref="C53:K53"/>
    <mergeCell ref="E33:E34"/>
    <mergeCell ref="B1:D1"/>
    <mergeCell ref="C5:L5"/>
    <mergeCell ref="C52:F52"/>
    <mergeCell ref="C10:H10"/>
    <mergeCell ref="K11:K12"/>
    <mergeCell ref="G33:H33"/>
    <mergeCell ref="G11:H11"/>
    <mergeCell ref="C2:L2"/>
    <mergeCell ref="C3:L3"/>
    <mergeCell ref="C4:L4"/>
    <mergeCell ref="B8:K8"/>
    <mergeCell ref="H7:L7"/>
    <mergeCell ref="E7:G7"/>
    <mergeCell ref="K33:K34"/>
    <mergeCell ref="C73:J73"/>
    <mergeCell ref="C57:J57"/>
    <mergeCell ref="C11:C12"/>
    <mergeCell ref="D11:D12"/>
    <mergeCell ref="C56:F56"/>
    <mergeCell ref="D33:D34"/>
    <mergeCell ref="C33:C34"/>
    <mergeCell ref="J78:J79"/>
    <mergeCell ref="M11:M12"/>
    <mergeCell ref="M33:N33"/>
    <mergeCell ref="L33:L34"/>
    <mergeCell ref="I11:J11"/>
    <mergeCell ref="C31:J31"/>
    <mergeCell ref="F11:F12"/>
    <mergeCell ref="E11:E12"/>
    <mergeCell ref="L11:L12"/>
    <mergeCell ref="I33:J33"/>
  </mergeCells>
  <phoneticPr fontId="78" type="noConversion"/>
  <conditionalFormatting sqref="H51 H16 K16">
    <cfRule type="cellIs" dxfId="3" priority="5" stopIfTrue="1" operator="greaterThan">
      <formula>100</formula>
    </cfRule>
    <cfRule type="cellIs" dxfId="2" priority="6" stopIfTrue="1" operator="lessThan">
      <formula>100</formula>
    </cfRule>
  </conditionalFormatting>
  <conditionalFormatting sqref="N41:N46 J19:J23">
    <cfRule type="cellIs" dxfId="1" priority="3" stopIfTrue="1" operator="greaterThan">
      <formula>100</formula>
    </cfRule>
    <cfRule type="cellIs" dxfId="0" priority="4" stopIfTrue="1" operator="lessThan">
      <formula>100</formula>
    </cfRule>
  </conditionalFormatting>
  <pageMargins left="0.41" right="3.937007874015748E-2" top="0" bottom="0" header="0.15748031496062992" footer="0.15748031496062992"/>
  <pageSetup paperSize="9" scale="26" orientation="portrait" r:id="rId1"/>
</worksheet>
</file>

<file path=xl/worksheets/sheet2.xml><?xml version="1.0" encoding="utf-8"?>
<worksheet xmlns="http://schemas.openxmlformats.org/spreadsheetml/2006/main" xmlns:r="http://schemas.openxmlformats.org/officeDocument/2006/relationships">
  <sheetPr codeName="Лист7">
    <pageSetUpPr fitToPage="1"/>
  </sheetPr>
  <dimension ref="A1:X84"/>
  <sheetViews>
    <sheetView tabSelected="1" view="pageBreakPreview" zoomScale="60" zoomScaleNormal="70" workbookViewId="0">
      <selection activeCell="Y67" sqref="Y67"/>
    </sheetView>
  </sheetViews>
  <sheetFormatPr defaultColWidth="4.42578125" defaultRowHeight="15" outlineLevelRow="2"/>
  <cols>
    <col min="1" max="1" width="96.85546875" style="246" customWidth="1"/>
    <col min="2" max="2" width="18.28515625" style="246" customWidth="1"/>
    <col min="3" max="3" width="22.85546875" style="246" customWidth="1"/>
    <col min="4" max="4" width="16.140625" style="246" customWidth="1"/>
    <col min="5" max="5" width="18.85546875" style="246" customWidth="1"/>
    <col min="6" max="6" width="16.28515625" style="246" customWidth="1"/>
    <col min="7" max="7" width="15.42578125" style="246" customWidth="1"/>
    <col min="8" max="8" width="13.85546875" style="246" customWidth="1"/>
    <col min="9" max="16384" width="4.42578125" style="246"/>
  </cols>
  <sheetData>
    <row r="1" spans="1:14" ht="30">
      <c r="A1" s="405" t="s">
        <v>80</v>
      </c>
      <c r="B1" s="405"/>
      <c r="C1" s="405"/>
      <c r="D1" s="405"/>
      <c r="E1" s="405"/>
      <c r="F1" s="405"/>
      <c r="G1" s="405"/>
      <c r="H1" s="405"/>
    </row>
    <row r="2" spans="1:14" ht="27.75" customHeight="1">
      <c r="A2" s="406" t="s">
        <v>72</v>
      </c>
      <c r="B2" s="406"/>
      <c r="C2" s="406"/>
      <c r="D2" s="406"/>
      <c r="E2" s="406"/>
      <c r="F2" s="406"/>
      <c r="G2" s="406"/>
      <c r="H2" s="406"/>
    </row>
    <row r="3" spans="1:14" ht="27.75" customHeight="1">
      <c r="A3" s="410" t="s">
        <v>99</v>
      </c>
      <c r="B3" s="410"/>
      <c r="C3" s="410"/>
      <c r="D3" s="409">
        <v>43321</v>
      </c>
      <c r="E3" s="409"/>
      <c r="F3" s="247"/>
      <c r="G3" s="247"/>
      <c r="H3" s="247"/>
    </row>
    <row r="4" spans="1:14" ht="28.5" customHeight="1">
      <c r="A4" s="407" t="s">
        <v>91</v>
      </c>
      <c r="B4" s="407"/>
      <c r="C4" s="407"/>
      <c r="D4" s="407"/>
      <c r="E4" s="407"/>
      <c r="F4" s="407"/>
      <c r="G4" s="407"/>
      <c r="H4" s="407"/>
    </row>
    <row r="5" spans="1:14" ht="40.5" customHeight="1">
      <c r="A5" s="279" t="s">
        <v>68</v>
      </c>
      <c r="H5" s="304" t="s">
        <v>6</v>
      </c>
    </row>
    <row r="6" spans="1:14" ht="35.25" customHeight="1">
      <c r="A6" s="408"/>
      <c r="B6" s="404" t="s">
        <v>92</v>
      </c>
      <c r="C6" s="404" t="s">
        <v>93</v>
      </c>
      <c r="D6" s="403" t="s">
        <v>89</v>
      </c>
      <c r="E6" s="404" t="s">
        <v>53</v>
      </c>
      <c r="F6" s="404"/>
      <c r="G6" s="404"/>
      <c r="H6" s="404"/>
    </row>
    <row r="7" spans="1:14" ht="41.25" customHeight="1">
      <c r="A7" s="408"/>
      <c r="B7" s="404"/>
      <c r="C7" s="404"/>
      <c r="D7" s="403"/>
      <c r="E7" s="404" t="s">
        <v>54</v>
      </c>
      <c r="F7" s="404"/>
      <c r="G7" s="402" t="s">
        <v>65</v>
      </c>
      <c r="H7" s="402"/>
    </row>
    <row r="8" spans="1:14" ht="21" customHeight="1">
      <c r="A8" s="408"/>
      <c r="B8" s="404"/>
      <c r="C8" s="404"/>
      <c r="D8" s="403"/>
      <c r="E8" s="249" t="s">
        <v>52</v>
      </c>
      <c r="F8" s="249" t="s">
        <v>13</v>
      </c>
      <c r="G8" s="249" t="s">
        <v>52</v>
      </c>
      <c r="H8" s="249" t="s">
        <v>13</v>
      </c>
    </row>
    <row r="9" spans="1:14" s="319" customFormat="1" ht="21" customHeight="1">
      <c r="A9" s="318">
        <v>1</v>
      </c>
      <c r="B9" s="329">
        <v>2</v>
      </c>
      <c r="C9" s="329">
        <v>3</v>
      </c>
      <c r="D9" s="317">
        <v>4</v>
      </c>
      <c r="E9" s="249">
        <v>5</v>
      </c>
      <c r="F9" s="249">
        <v>6</v>
      </c>
      <c r="G9" s="249">
        <v>7</v>
      </c>
      <c r="H9" s="249">
        <v>8</v>
      </c>
    </row>
    <row r="10" spans="1:14" ht="18.75">
      <c r="A10" s="278" t="s">
        <v>51</v>
      </c>
      <c r="B10" s="219"/>
      <c r="C10" s="250"/>
      <c r="D10" s="219"/>
      <c r="E10" s="219"/>
      <c r="F10" s="219"/>
      <c r="G10" s="219"/>
      <c r="H10" s="219"/>
    </row>
    <row r="11" spans="1:14" ht="18.75" outlineLevel="1">
      <c r="A11" s="251" t="s">
        <v>50</v>
      </c>
      <c r="B11" s="252">
        <v>4246.8445319100028</v>
      </c>
      <c r="C11" s="252"/>
      <c r="D11" s="252">
        <v>6094.0854223800152</v>
      </c>
      <c r="E11" s="252">
        <v>1847.2408904700123</v>
      </c>
      <c r="F11" s="252">
        <v>143.49678629839607</v>
      </c>
      <c r="G11" s="252"/>
      <c r="H11" s="252"/>
    </row>
    <row r="12" spans="1:14" ht="20.25" outlineLevel="1">
      <c r="A12" s="253" t="s">
        <v>66</v>
      </c>
      <c r="B12" s="219">
        <v>-533.308749909997</v>
      </c>
      <c r="C12" s="219"/>
      <c r="D12" s="219">
        <v>-1189.4695273800046</v>
      </c>
      <c r="E12" s="252">
        <v>-656.16077747000759</v>
      </c>
      <c r="F12" s="252">
        <v>223.03581697857825</v>
      </c>
      <c r="G12" s="250"/>
      <c r="H12" s="239" t="e">
        <v>#DIV/0!</v>
      </c>
    </row>
    <row r="13" spans="1:14" ht="20.25">
      <c r="A13" s="253" t="s">
        <v>49</v>
      </c>
      <c r="B13" s="219">
        <v>3713.5357820000054</v>
      </c>
      <c r="C13" s="219">
        <v>44380.803999999996</v>
      </c>
      <c r="D13" s="219">
        <v>4904.6158950000108</v>
      </c>
      <c r="E13" s="252">
        <v>1191.0801130000054</v>
      </c>
      <c r="F13" s="252">
        <v>132.07401740339563</v>
      </c>
      <c r="G13" s="219">
        <v>-39476.188104999987</v>
      </c>
      <c r="H13" s="219">
        <v>11.05121010200719</v>
      </c>
    </row>
    <row r="14" spans="1:14" s="255" customFormat="1" ht="18.75">
      <c r="A14" s="254" t="s">
        <v>48</v>
      </c>
      <c r="B14" s="219">
        <v>7856.6090200000108</v>
      </c>
      <c r="C14" s="219">
        <v>29414.004000000001</v>
      </c>
      <c r="D14" s="219">
        <v>8214.8082039999954</v>
      </c>
      <c r="E14" s="252">
        <v>358.1991839999846</v>
      </c>
      <c r="F14" s="252">
        <v>104.55920847134104</v>
      </c>
      <c r="G14" s="219">
        <v>-21199.195796000007</v>
      </c>
      <c r="H14" s="219">
        <v>27.928221550524015</v>
      </c>
    </row>
    <row r="15" spans="1:14" ht="19.5">
      <c r="A15" s="256" t="s">
        <v>47</v>
      </c>
      <c r="B15" s="218">
        <v>11570.144802000017</v>
      </c>
      <c r="C15" s="218">
        <v>73794.80799999999</v>
      </c>
      <c r="D15" s="218">
        <v>13119.424099000007</v>
      </c>
      <c r="E15" s="220">
        <v>1549.27929699999</v>
      </c>
      <c r="F15" s="220">
        <v>113.39031899352013</v>
      </c>
      <c r="G15" s="218">
        <v>-60675.383900999979</v>
      </c>
      <c r="H15" s="218">
        <v>17.778248164830256</v>
      </c>
    </row>
    <row r="16" spans="1:14" s="255" customFormat="1" ht="18.75">
      <c r="A16" s="254" t="s">
        <v>46</v>
      </c>
      <c r="B16" s="219">
        <v>5421.1686982499996</v>
      </c>
      <c r="C16" s="219">
        <v>13816.7009</v>
      </c>
      <c r="D16" s="219">
        <v>7327.4068857600041</v>
      </c>
      <c r="E16" s="252">
        <v>1906.2381875100045</v>
      </c>
      <c r="F16" s="252">
        <v>135.16286420168692</v>
      </c>
      <c r="G16" s="219">
        <v>-6489.2940142399957</v>
      </c>
      <c r="H16" s="219">
        <v>53.032970307405321</v>
      </c>
      <c r="I16" s="313"/>
      <c r="J16" s="313"/>
      <c r="K16" s="313"/>
      <c r="L16" s="313"/>
      <c r="M16" s="313"/>
      <c r="N16" s="313"/>
    </row>
    <row r="17" spans="1:16" ht="20.25">
      <c r="A17" s="257" t="s">
        <v>45</v>
      </c>
      <c r="B17" s="219">
        <v>5000</v>
      </c>
      <c r="C17" s="219">
        <v>12549</v>
      </c>
      <c r="D17" s="219">
        <v>6614.3188409999984</v>
      </c>
      <c r="E17" s="252">
        <v>1614.3188409999984</v>
      </c>
      <c r="F17" s="252">
        <v>132.28637681999999</v>
      </c>
      <c r="G17" s="219">
        <v>-5934.6811590000016</v>
      </c>
      <c r="H17" s="219">
        <v>52.70793562036814</v>
      </c>
      <c r="I17" s="292"/>
      <c r="J17" s="292"/>
      <c r="K17" s="292"/>
      <c r="L17" s="292"/>
      <c r="M17" s="292"/>
      <c r="N17" s="292"/>
    </row>
    <row r="18" spans="1:16" ht="44.25" customHeight="1">
      <c r="A18" s="291" t="s">
        <v>82</v>
      </c>
      <c r="B18" s="219">
        <v>-294.51196224999984</v>
      </c>
      <c r="C18" s="219">
        <v>0</v>
      </c>
      <c r="D18" s="219">
        <v>-10.55411176</v>
      </c>
      <c r="E18" s="252">
        <v>283.95785048999983</v>
      </c>
      <c r="F18" s="252">
        <v>3.5835935760874196</v>
      </c>
      <c r="G18" s="219">
        <v>-10.55411176</v>
      </c>
      <c r="H18" s="219"/>
      <c r="I18" s="292"/>
      <c r="J18" s="292"/>
      <c r="K18" s="292"/>
      <c r="L18" s="292"/>
      <c r="M18" s="292"/>
      <c r="N18" s="292"/>
    </row>
    <row r="19" spans="1:16" ht="100.5" hidden="1" customHeight="1" outlineLevel="1">
      <c r="A19" s="297" t="s">
        <v>75</v>
      </c>
      <c r="B19" s="298">
        <v>0</v>
      </c>
      <c r="C19" s="298">
        <v>0</v>
      </c>
      <c r="D19" s="298">
        <v>0</v>
      </c>
      <c r="E19" s="298"/>
      <c r="F19" s="298"/>
      <c r="G19" s="298">
        <v>0</v>
      </c>
      <c r="H19" s="298"/>
      <c r="I19" s="292"/>
      <c r="J19" s="292"/>
      <c r="K19" s="292"/>
      <c r="L19" s="292"/>
      <c r="M19" s="292"/>
      <c r="N19" s="292"/>
    </row>
    <row r="20" spans="1:16" ht="80.25" hidden="1" customHeight="1" outlineLevel="1">
      <c r="A20" s="297" t="s">
        <v>77</v>
      </c>
      <c r="B20" s="298"/>
      <c r="C20" s="303">
        <v>0</v>
      </c>
      <c r="D20" s="298">
        <v>0</v>
      </c>
      <c r="E20" s="298"/>
      <c r="F20" s="298"/>
      <c r="G20" s="298">
        <v>0</v>
      </c>
      <c r="H20" s="298"/>
      <c r="I20" s="292"/>
      <c r="J20" s="292"/>
      <c r="K20" s="292"/>
      <c r="L20" s="292"/>
      <c r="M20" s="292"/>
      <c r="N20" s="292"/>
    </row>
    <row r="21" spans="1:16" ht="20.25" collapsed="1">
      <c r="A21" s="254" t="s">
        <v>83</v>
      </c>
      <c r="B21" s="219">
        <v>1.3507009999998845</v>
      </c>
      <c r="C21" s="219">
        <v>450.54160000000002</v>
      </c>
      <c r="D21" s="219">
        <v>1.55325</v>
      </c>
      <c r="E21" s="252">
        <v>0.20254900000011555</v>
      </c>
      <c r="F21" s="327">
        <v>114.99584289936358</v>
      </c>
      <c r="G21" s="219">
        <v>-448.98835000000003</v>
      </c>
      <c r="H21" s="219">
        <v>0.34475173879615112</v>
      </c>
      <c r="I21" s="292"/>
      <c r="J21" s="292"/>
      <c r="K21" s="292"/>
      <c r="L21" s="292"/>
      <c r="M21" s="292"/>
      <c r="N21" s="292"/>
    </row>
    <row r="22" spans="1:16" s="255" customFormat="1" ht="28.5" customHeight="1">
      <c r="A22" s="258" t="s">
        <v>44</v>
      </c>
      <c r="B22" s="221">
        <v>16698.152239000017</v>
      </c>
      <c r="C22" s="221">
        <v>88062.050499999983</v>
      </c>
      <c r="D22" s="221">
        <v>20437.830123000011</v>
      </c>
      <c r="E22" s="221">
        <v>3739.6778839999934</v>
      </c>
      <c r="F22" s="221">
        <v>122.39575870715589</v>
      </c>
      <c r="G22" s="221">
        <v>-67624.220376999976</v>
      </c>
      <c r="H22" s="221">
        <v>23.208442236988354</v>
      </c>
      <c r="I22" s="313"/>
      <c r="J22" s="313"/>
      <c r="K22" s="313"/>
      <c r="L22" s="313"/>
      <c r="M22" s="313"/>
      <c r="N22" s="313"/>
    </row>
    <row r="23" spans="1:16" s="255" customFormat="1" ht="25.5" customHeight="1">
      <c r="A23" s="259" t="s">
        <v>64</v>
      </c>
      <c r="B23" s="222">
        <v>1551.168139000006</v>
      </c>
      <c r="C23" s="222">
        <v>8354.1267492616698</v>
      </c>
      <c r="D23" s="222">
        <v>2040.775127000004</v>
      </c>
      <c r="E23" s="222">
        <v>489.60698799999795</v>
      </c>
      <c r="F23" s="222">
        <v>131.5637599619364</v>
      </c>
      <c r="G23" s="222">
        <v>-6313.3516222616654</v>
      </c>
      <c r="H23" s="222">
        <v>24.428347668777779</v>
      </c>
      <c r="I23" s="313"/>
      <c r="J23" s="313"/>
      <c r="K23" s="313"/>
      <c r="L23" s="313"/>
      <c r="M23" s="313"/>
      <c r="N23" s="313"/>
      <c r="O23" s="313"/>
      <c r="P23" s="313"/>
    </row>
    <row r="24" spans="1:16" s="255" customFormat="1" ht="25.5" customHeight="1">
      <c r="A24" s="260" t="s">
        <v>67</v>
      </c>
      <c r="B24" s="222">
        <v>999.16812652999909</v>
      </c>
      <c r="C24" s="222">
        <v>2186.0502999999999</v>
      </c>
      <c r="D24" s="222">
        <v>987.30404898000506</v>
      </c>
      <c r="E24" s="222">
        <v>-11.864077549994022</v>
      </c>
      <c r="F24" s="222">
        <v>98.812604482170912</v>
      </c>
      <c r="G24" s="222">
        <v>-1198.7462510199948</v>
      </c>
      <c r="H24" s="222">
        <v>45.163830355596353</v>
      </c>
      <c r="I24" s="313"/>
      <c r="J24" s="313"/>
      <c r="K24" s="313"/>
      <c r="L24" s="313"/>
      <c r="M24" s="313"/>
      <c r="N24" s="313"/>
      <c r="O24" s="313"/>
      <c r="P24" s="313"/>
    </row>
    <row r="25" spans="1:16" s="255" customFormat="1" ht="25.5" customHeight="1">
      <c r="A25" s="261" t="s">
        <v>58</v>
      </c>
      <c r="B25" s="222">
        <v>18249.320378000022</v>
      </c>
      <c r="C25" s="222">
        <v>96416.177249261658</v>
      </c>
      <c r="D25" s="222">
        <v>22478.605250000015</v>
      </c>
      <c r="E25" s="222">
        <v>4229.2848719999929</v>
      </c>
      <c r="F25" s="222">
        <v>123.17502671002747</v>
      </c>
      <c r="G25" s="222">
        <v>-73937.57199926165</v>
      </c>
      <c r="H25" s="222">
        <v>23.314142803947512</v>
      </c>
      <c r="I25" s="313"/>
      <c r="J25" s="313"/>
      <c r="K25" s="313"/>
      <c r="L25" s="315"/>
      <c r="M25" s="315"/>
      <c r="N25" s="315"/>
      <c r="O25" s="315"/>
      <c r="P25" s="315"/>
    </row>
    <row r="26" spans="1:16" ht="19.5" customHeight="1">
      <c r="A26" s="262"/>
      <c r="B26" s="262"/>
      <c r="C26" s="262"/>
      <c r="D26" s="262"/>
      <c r="E26" s="262"/>
      <c r="F26" s="262"/>
      <c r="G26" s="262"/>
      <c r="H26" s="262"/>
      <c r="I26" s="292"/>
      <c r="J26" s="292"/>
      <c r="K26" s="292"/>
      <c r="L26" s="294"/>
      <c r="M26" s="294"/>
      <c r="N26" s="294"/>
      <c r="O26" s="294"/>
      <c r="P26" s="294"/>
    </row>
    <row r="27" spans="1:16" ht="19.5" customHeight="1">
      <c r="A27" s="397" t="s">
        <v>69</v>
      </c>
      <c r="B27" s="397"/>
      <c r="C27" s="397"/>
      <c r="D27" s="397"/>
      <c r="E27" s="397"/>
      <c r="F27" s="397"/>
      <c r="G27" s="397"/>
      <c r="H27" s="397"/>
      <c r="I27" s="292"/>
      <c r="J27" s="292"/>
      <c r="K27" s="292"/>
      <c r="L27" s="294"/>
      <c r="M27" s="294"/>
      <c r="N27" s="294"/>
      <c r="O27" s="294"/>
      <c r="P27" s="294"/>
    </row>
    <row r="28" spans="1:16" ht="0.75" customHeight="1">
      <c r="A28" s="262"/>
      <c r="B28" s="262"/>
      <c r="C28" s="262"/>
      <c r="D28" s="262"/>
      <c r="E28" s="262"/>
      <c r="F28" s="262"/>
      <c r="G28" s="262"/>
      <c r="H28" s="262"/>
      <c r="I28" s="292"/>
      <c r="J28" s="292"/>
      <c r="K28" s="292"/>
      <c r="L28" s="294"/>
      <c r="M28" s="294"/>
      <c r="N28" s="294"/>
      <c r="O28" s="294"/>
      <c r="P28" s="294"/>
    </row>
    <row r="29" spans="1:16" ht="32.25" customHeight="1">
      <c r="A29" s="411"/>
      <c r="B29" s="414" t="s">
        <v>92</v>
      </c>
      <c r="C29" s="394" t="s">
        <v>97</v>
      </c>
      <c r="D29" s="394" t="s">
        <v>89</v>
      </c>
      <c r="E29" s="398" t="s">
        <v>53</v>
      </c>
      <c r="F29" s="399"/>
      <c r="G29" s="399"/>
      <c r="H29" s="400"/>
      <c r="I29" s="292"/>
      <c r="J29" s="292"/>
      <c r="K29" s="292"/>
      <c r="L29" s="294"/>
      <c r="M29" s="294"/>
      <c r="N29" s="294"/>
      <c r="O29" s="294"/>
      <c r="P29" s="294"/>
    </row>
    <row r="30" spans="1:16" ht="38.25" customHeight="1">
      <c r="A30" s="412"/>
      <c r="B30" s="415"/>
      <c r="C30" s="395"/>
      <c r="D30" s="395"/>
      <c r="E30" s="398" t="s">
        <v>54</v>
      </c>
      <c r="F30" s="400"/>
      <c r="G30" s="390" t="s">
        <v>65</v>
      </c>
      <c r="H30" s="391"/>
      <c r="I30" s="292"/>
      <c r="J30" s="292"/>
      <c r="K30" s="292"/>
      <c r="L30" s="294"/>
      <c r="M30" s="294"/>
      <c r="N30" s="294"/>
      <c r="O30" s="294"/>
      <c r="P30" s="294"/>
    </row>
    <row r="31" spans="1:16" ht="123" customHeight="1">
      <c r="A31" s="413"/>
      <c r="B31" s="388"/>
      <c r="C31" s="396"/>
      <c r="D31" s="396"/>
      <c r="E31" s="249" t="s">
        <v>52</v>
      </c>
      <c r="F31" s="249" t="s">
        <v>13</v>
      </c>
      <c r="G31" s="249" t="s">
        <v>52</v>
      </c>
      <c r="H31" s="249" t="s">
        <v>13</v>
      </c>
      <c r="I31" s="292"/>
      <c r="J31" s="292"/>
      <c r="K31" s="292"/>
      <c r="L31" s="294"/>
      <c r="M31" s="294"/>
      <c r="N31" s="294"/>
      <c r="O31" s="294"/>
      <c r="P31" s="294"/>
    </row>
    <row r="32" spans="1:16" s="323" customFormat="1" ht="22.5" customHeight="1">
      <c r="A32" s="320">
        <v>1</v>
      </c>
      <c r="B32" s="328">
        <v>2</v>
      </c>
      <c r="C32" s="330">
        <v>3</v>
      </c>
      <c r="D32" s="330">
        <v>4</v>
      </c>
      <c r="E32" s="249">
        <v>5</v>
      </c>
      <c r="F32" s="249">
        <v>6</v>
      </c>
      <c r="G32" s="249">
        <v>7</v>
      </c>
      <c r="H32" s="249">
        <v>8</v>
      </c>
      <c r="I32" s="321"/>
      <c r="J32" s="321"/>
      <c r="K32" s="321"/>
      <c r="L32" s="322"/>
      <c r="M32" s="322"/>
      <c r="N32" s="322"/>
      <c r="O32" s="322"/>
      <c r="P32" s="322"/>
    </row>
    <row r="33" spans="1:16" s="255" customFormat="1" ht="64.5" customHeight="1" outlineLevel="1">
      <c r="A33" s="263" t="s">
        <v>81</v>
      </c>
      <c r="B33" s="295">
        <v>5262.921295529999</v>
      </c>
      <c r="C33" s="295">
        <v>18781.612499999999</v>
      </c>
      <c r="D33" s="222">
        <v>6060.5785293899999</v>
      </c>
      <c r="E33" s="222">
        <v>797.65723386000082</v>
      </c>
      <c r="F33" s="222">
        <v>115.15616877146692</v>
      </c>
      <c r="G33" s="222">
        <v>-12721.033970609999</v>
      </c>
      <c r="H33" s="222">
        <v>32.268680494765825</v>
      </c>
      <c r="I33" s="315"/>
      <c r="J33" s="315"/>
      <c r="K33" s="315"/>
      <c r="L33" s="315"/>
      <c r="M33" s="315"/>
      <c r="N33" s="315"/>
      <c r="O33" s="315"/>
      <c r="P33" s="315"/>
    </row>
    <row r="34" spans="1:16" s="255" customFormat="1" ht="27.75" customHeight="1">
      <c r="A34" s="263" t="s">
        <v>60</v>
      </c>
      <c r="B34" s="295">
        <v>5219.1149397899999</v>
      </c>
      <c r="C34" s="290"/>
      <c r="D34" s="222">
        <v>6454.6469552099998</v>
      </c>
      <c r="E34" s="222">
        <v>1235.5320154199999</v>
      </c>
      <c r="F34" s="289">
        <v>123.67320953214558</v>
      </c>
      <c r="G34" s="264"/>
      <c r="H34" s="222"/>
      <c r="I34" s="313"/>
      <c r="J34" s="313"/>
      <c r="K34" s="313"/>
      <c r="L34" s="313"/>
      <c r="M34" s="314"/>
      <c r="N34" s="313"/>
      <c r="O34" s="314"/>
      <c r="P34" s="314"/>
    </row>
    <row r="35" spans="1:16" ht="19.5" customHeight="1" outlineLevel="1">
      <c r="A35" s="216"/>
      <c r="B35" s="262"/>
      <c r="C35" s="262"/>
      <c r="D35" s="262"/>
      <c r="E35" s="262"/>
      <c r="F35" s="262"/>
      <c r="G35" s="262"/>
      <c r="H35" s="262"/>
      <c r="I35" s="292"/>
      <c r="J35" s="292"/>
      <c r="K35" s="292"/>
      <c r="L35" s="292"/>
      <c r="M35" s="308"/>
      <c r="N35" s="292"/>
      <c r="O35" s="308"/>
      <c r="P35" s="308"/>
    </row>
    <row r="36" spans="1:16" ht="25.5" outlineLevel="1">
      <c r="A36" s="416" t="s">
        <v>94</v>
      </c>
      <c r="B36" s="416"/>
      <c r="C36" s="416"/>
      <c r="D36" s="416"/>
      <c r="E36" s="416"/>
      <c r="F36" s="416"/>
      <c r="G36" s="416"/>
      <c r="H36" s="416"/>
      <c r="I36" s="294"/>
      <c r="J36" s="294"/>
      <c r="K36" s="308"/>
      <c r="L36" s="308"/>
      <c r="M36" s="308"/>
      <c r="N36" s="292"/>
      <c r="O36" s="292"/>
    </row>
    <row r="37" spans="1:16" ht="40.5" customHeight="1" outlineLevel="1">
      <c r="A37" s="279" t="s">
        <v>68</v>
      </c>
      <c r="D37" s="311"/>
      <c r="H37" s="248"/>
      <c r="I37" s="308"/>
      <c r="J37" s="308"/>
      <c r="K37" s="308"/>
      <c r="L37" s="308"/>
      <c r="M37" s="308"/>
      <c r="N37" s="292"/>
      <c r="O37" s="294"/>
    </row>
    <row r="38" spans="1:16" ht="27" customHeight="1" outlineLevel="1">
      <c r="A38" s="265"/>
      <c r="B38" s="386" t="s">
        <v>95</v>
      </c>
      <c r="C38" s="386" t="s">
        <v>96</v>
      </c>
      <c r="D38" s="403" t="s">
        <v>90</v>
      </c>
      <c r="E38" s="404" t="s">
        <v>53</v>
      </c>
      <c r="F38" s="404"/>
      <c r="G38" s="404"/>
      <c r="H38" s="404"/>
      <c r="I38" s="294"/>
      <c r="J38" s="294"/>
      <c r="K38" s="294"/>
      <c r="L38" s="294"/>
      <c r="M38" s="294"/>
      <c r="N38" s="294"/>
    </row>
    <row r="39" spans="1:16" ht="38.25" customHeight="1" outlineLevel="1">
      <c r="A39" s="266"/>
      <c r="B39" s="387"/>
      <c r="C39" s="387"/>
      <c r="D39" s="403"/>
      <c r="E39" s="404" t="s">
        <v>54</v>
      </c>
      <c r="F39" s="404"/>
      <c r="G39" s="402" t="s">
        <v>65</v>
      </c>
      <c r="H39" s="402"/>
      <c r="I39" s="294"/>
      <c r="J39" s="294"/>
      <c r="K39" s="294"/>
      <c r="L39" s="294"/>
      <c r="M39" s="294"/>
      <c r="N39" s="294"/>
    </row>
    <row r="40" spans="1:16" ht="30.75" customHeight="1" outlineLevel="1">
      <c r="A40" s="267"/>
      <c r="B40" s="388"/>
      <c r="C40" s="388"/>
      <c r="D40" s="403"/>
      <c r="E40" s="249" t="s">
        <v>52</v>
      </c>
      <c r="F40" s="249" t="s">
        <v>13</v>
      </c>
      <c r="G40" s="249" t="s">
        <v>52</v>
      </c>
      <c r="H40" s="249" t="s">
        <v>13</v>
      </c>
      <c r="I40" s="294"/>
      <c r="J40" s="294"/>
      <c r="K40" s="294"/>
      <c r="L40" s="294"/>
      <c r="M40" s="294"/>
      <c r="N40" s="294"/>
    </row>
    <row r="41" spans="1:16" s="319" customFormat="1" ht="24.75" customHeight="1" outlineLevel="1">
      <c r="A41" s="324">
        <v>1</v>
      </c>
      <c r="B41" s="316">
        <v>2</v>
      </c>
      <c r="C41" s="316">
        <v>3</v>
      </c>
      <c r="D41" s="317">
        <v>4</v>
      </c>
      <c r="E41" s="249">
        <v>5</v>
      </c>
      <c r="F41" s="249">
        <v>6</v>
      </c>
      <c r="G41" s="249">
        <v>7</v>
      </c>
      <c r="H41" s="249">
        <v>8</v>
      </c>
      <c r="I41" s="325"/>
      <c r="J41" s="325"/>
      <c r="K41" s="325"/>
      <c r="L41" s="325"/>
      <c r="M41" s="325"/>
      <c r="N41" s="325"/>
    </row>
    <row r="42" spans="1:16" ht="18.75" outlineLevel="1">
      <c r="A42" s="260" t="s">
        <v>51</v>
      </c>
      <c r="B42" s="268"/>
      <c r="C42" s="219"/>
      <c r="D42" s="250"/>
      <c r="E42" s="219"/>
      <c r="F42" s="219"/>
      <c r="G42" s="219"/>
      <c r="H42" s="219"/>
      <c r="I42" s="294"/>
      <c r="J42" s="294"/>
      <c r="K42" s="294"/>
      <c r="L42" s="294"/>
      <c r="M42" s="294"/>
      <c r="N42" s="294"/>
    </row>
    <row r="43" spans="1:16" ht="18.75" outlineLevel="1">
      <c r="A43" s="269" t="s">
        <v>50</v>
      </c>
      <c r="B43" s="280">
        <v>253640.22952461999</v>
      </c>
      <c r="C43" s="219"/>
      <c r="D43" s="219">
        <v>297232.25986568001</v>
      </c>
      <c r="E43" s="252">
        <v>43592.030341060017</v>
      </c>
      <c r="F43" s="252">
        <v>117.18656004323978</v>
      </c>
      <c r="G43" s="219"/>
      <c r="H43" s="219"/>
      <c r="I43" s="294"/>
      <c r="J43" s="294"/>
      <c r="K43" s="294"/>
      <c r="L43" s="294"/>
      <c r="M43" s="294"/>
      <c r="N43" s="294"/>
    </row>
    <row r="44" spans="1:16" ht="20.25" outlineLevel="1">
      <c r="A44" s="277" t="s">
        <v>66</v>
      </c>
      <c r="B44" s="280">
        <v>-68819.608688620006</v>
      </c>
      <c r="C44" s="219"/>
      <c r="D44" s="219">
        <v>-76353.569363679999</v>
      </c>
      <c r="E44" s="252">
        <v>-7533.9606750599924</v>
      </c>
      <c r="F44" s="252">
        <v>110.94740411725969</v>
      </c>
      <c r="G44" s="219"/>
      <c r="H44" s="219"/>
      <c r="I44" s="294"/>
      <c r="J44" s="294"/>
      <c r="K44" s="294"/>
      <c r="L44" s="294"/>
      <c r="M44" s="294"/>
      <c r="N44" s="294"/>
    </row>
    <row r="45" spans="1:16" ht="20.25" outlineLevel="1">
      <c r="A45" s="277" t="s">
        <v>49</v>
      </c>
      <c r="B45" s="280">
        <v>184820.62083599999</v>
      </c>
      <c r="C45" s="219">
        <v>257978.70170000001</v>
      </c>
      <c r="D45" s="219">
        <v>220878.69050200001</v>
      </c>
      <c r="E45" s="252">
        <v>36058.069666000025</v>
      </c>
      <c r="F45" s="252">
        <v>119.50976547037793</v>
      </c>
      <c r="G45" s="219">
        <v>-37100.011197999993</v>
      </c>
      <c r="H45" s="219">
        <v>85.618963521592136</v>
      </c>
      <c r="I45" s="294"/>
      <c r="J45" s="294"/>
      <c r="K45" s="294"/>
      <c r="L45" s="294"/>
      <c r="M45" s="294"/>
      <c r="N45" s="294"/>
    </row>
    <row r="46" spans="1:16" ht="18.75" outlineLevel="1">
      <c r="A46" s="270" t="s">
        <v>48</v>
      </c>
      <c r="B46" s="280">
        <v>170718.826933</v>
      </c>
      <c r="C46" s="219">
        <v>213612.49799999999</v>
      </c>
      <c r="D46" s="219">
        <v>187401.45428099998</v>
      </c>
      <c r="E46" s="252">
        <v>16682.62734799998</v>
      </c>
      <c r="F46" s="252">
        <v>109.77199038190861</v>
      </c>
      <c r="G46" s="219">
        <v>-26211.043719000008</v>
      </c>
      <c r="H46" s="219">
        <v>87.729630071083193</v>
      </c>
      <c r="I46" s="294"/>
      <c r="J46" s="294"/>
      <c r="K46" s="294"/>
      <c r="L46" s="294"/>
      <c r="M46" s="294"/>
      <c r="N46" s="294"/>
    </row>
    <row r="47" spans="1:16" ht="19.5" outlineLevel="1">
      <c r="A47" s="260" t="s">
        <v>47</v>
      </c>
      <c r="B47" s="281">
        <v>355539.44776899996</v>
      </c>
      <c r="C47" s="218">
        <v>471591.1997</v>
      </c>
      <c r="D47" s="218">
        <v>408280.144783</v>
      </c>
      <c r="E47" s="271">
        <v>52740.697014000034</v>
      </c>
      <c r="F47" s="271">
        <v>114.83399306179565</v>
      </c>
      <c r="G47" s="218">
        <v>-63311.054917000001</v>
      </c>
      <c r="H47" s="218">
        <v>86.575013495316497</v>
      </c>
      <c r="I47" s="294"/>
      <c r="J47" s="294"/>
      <c r="K47" s="294"/>
      <c r="L47" s="294"/>
      <c r="M47" s="294"/>
      <c r="N47" s="294"/>
    </row>
    <row r="48" spans="1:16" ht="18.75" outlineLevel="1">
      <c r="A48" s="270" t="s">
        <v>46</v>
      </c>
      <c r="B48" s="280">
        <v>24789.318942779995</v>
      </c>
      <c r="C48" s="219">
        <v>93332.897499999992</v>
      </c>
      <c r="D48" s="219">
        <v>77288.476216900002</v>
      </c>
      <c r="E48" s="252">
        <v>52499.157274120007</v>
      </c>
      <c r="F48" s="252">
        <v>311.78136194584977</v>
      </c>
      <c r="G48" s="219">
        <v>-16044.42128309999</v>
      </c>
      <c r="H48" s="219">
        <v>82.809468351606682</v>
      </c>
      <c r="I48" s="294"/>
      <c r="J48" s="294"/>
      <c r="K48" s="294"/>
      <c r="L48" s="294"/>
      <c r="M48" s="294"/>
      <c r="N48" s="294"/>
    </row>
    <row r="49" spans="1:24" ht="20.25" outlineLevel="1">
      <c r="A49" s="272" t="s">
        <v>45</v>
      </c>
      <c r="B49" s="280">
        <v>30000</v>
      </c>
      <c r="C49" s="219">
        <v>50549</v>
      </c>
      <c r="D49" s="219">
        <v>44614.318841</v>
      </c>
      <c r="E49" s="252">
        <v>14614.318841</v>
      </c>
      <c r="F49" s="252">
        <v>148.71439613666666</v>
      </c>
      <c r="G49" s="219">
        <v>-5934.6811589999998</v>
      </c>
      <c r="H49" s="219">
        <v>88.259547846643855</v>
      </c>
      <c r="I49" s="294"/>
      <c r="J49" s="294"/>
      <c r="K49" s="294"/>
      <c r="L49" s="294"/>
      <c r="M49" s="294"/>
      <c r="N49" s="294"/>
    </row>
    <row r="50" spans="1:24" ht="40.5" outlineLevel="1">
      <c r="A50" s="291" t="s">
        <v>82</v>
      </c>
      <c r="B50" s="280">
        <v>-7712.3997087799999</v>
      </c>
      <c r="C50" s="219">
        <v>0</v>
      </c>
      <c r="D50" s="219">
        <v>-1796.1055379000002</v>
      </c>
      <c r="E50" s="252">
        <v>5916.2941708799999</v>
      </c>
      <c r="F50" s="252">
        <v>23.288543199534463</v>
      </c>
      <c r="G50" s="219">
        <v>-1796.1055379000002</v>
      </c>
      <c r="H50" s="219"/>
      <c r="I50" s="294"/>
      <c r="J50" s="294"/>
      <c r="K50" s="294"/>
      <c r="L50" s="294"/>
      <c r="M50" s="294"/>
      <c r="N50" s="294"/>
    </row>
    <row r="51" spans="1:24" ht="60.75" hidden="1" outlineLevel="2">
      <c r="A51" s="299" t="s">
        <v>75</v>
      </c>
      <c r="B51" s="298">
        <v>-798.15499999999997</v>
      </c>
      <c r="C51" s="298">
        <v>0</v>
      </c>
      <c r="D51" s="298">
        <v>0</v>
      </c>
      <c r="E51" s="300"/>
      <c r="F51" s="301"/>
      <c r="G51" s="298">
        <v>0</v>
      </c>
      <c r="H51" s="302"/>
      <c r="I51" s="294"/>
      <c r="J51" s="294"/>
      <c r="K51" s="294"/>
      <c r="L51" s="294"/>
      <c r="M51" s="294"/>
      <c r="N51" s="294"/>
    </row>
    <row r="52" spans="1:24" ht="60.75" hidden="1" outlineLevel="2">
      <c r="A52" s="299" t="s">
        <v>77</v>
      </c>
      <c r="B52" s="298"/>
      <c r="C52" s="303">
        <v>0</v>
      </c>
      <c r="D52" s="298">
        <v>0</v>
      </c>
      <c r="E52" s="300"/>
      <c r="F52" s="301"/>
      <c r="G52" s="298">
        <v>0</v>
      </c>
      <c r="H52" s="302"/>
      <c r="I52" s="294"/>
      <c r="J52" s="294"/>
      <c r="K52" s="294"/>
      <c r="L52" s="294"/>
      <c r="M52" s="294"/>
      <c r="N52" s="294"/>
    </row>
    <row r="53" spans="1:24" ht="18.75" outlineLevel="1" collapsed="1">
      <c r="A53" s="270" t="s">
        <v>87</v>
      </c>
      <c r="B53" s="280">
        <v>2273.3456329999999</v>
      </c>
      <c r="C53" s="219">
        <v>3604.3335000000002</v>
      </c>
      <c r="D53" s="219">
        <v>3153.783167</v>
      </c>
      <c r="E53" s="252">
        <v>880.43753400000014</v>
      </c>
      <c r="F53" s="252">
        <v>138.72871424474681</v>
      </c>
      <c r="G53" s="219">
        <v>-450.55033300000014</v>
      </c>
      <c r="H53" s="219">
        <v>87.499760135958553</v>
      </c>
      <c r="I53" s="294"/>
      <c r="J53" s="294"/>
      <c r="K53" s="294"/>
      <c r="L53" s="294"/>
      <c r="M53" s="294"/>
      <c r="N53" s="294"/>
    </row>
    <row r="54" spans="1:24" ht="26.25" customHeight="1" outlineLevel="1">
      <c r="A54" s="259" t="s">
        <v>44</v>
      </c>
      <c r="B54" s="282">
        <v>404091.55763599998</v>
      </c>
      <c r="C54" s="221">
        <v>568528.43069999991</v>
      </c>
      <c r="D54" s="221">
        <v>486926.29862899997</v>
      </c>
      <c r="E54" s="271">
        <v>82834.740992999985</v>
      </c>
      <c r="F54" s="273">
        <v>120.49900311642155</v>
      </c>
      <c r="G54" s="274">
        <v>-81602.132070999942</v>
      </c>
      <c r="H54" s="217">
        <v>85.646780765118919</v>
      </c>
      <c r="I54" s="294"/>
      <c r="J54" s="294"/>
      <c r="K54" s="294"/>
      <c r="L54" s="294"/>
      <c r="M54" s="294"/>
      <c r="N54" s="294"/>
    </row>
    <row r="55" spans="1:24" ht="25.5" customHeight="1" outlineLevel="1">
      <c r="A55" s="259" t="s">
        <v>64</v>
      </c>
      <c r="B55" s="283">
        <v>61855.973211000004</v>
      </c>
      <c r="C55" s="275">
        <v>57109.404090093296</v>
      </c>
      <c r="D55" s="275">
        <v>49020.692597000001</v>
      </c>
      <c r="E55" s="275">
        <v>-12835.280614000003</v>
      </c>
      <c r="F55" s="275">
        <v>79.249731355423123</v>
      </c>
      <c r="G55" s="275">
        <v>-8088.7114930932948</v>
      </c>
      <c r="H55" s="275">
        <v>85.83646315003935</v>
      </c>
      <c r="I55" s="294"/>
      <c r="J55" s="294"/>
      <c r="K55" s="294"/>
      <c r="L55" s="294"/>
      <c r="M55" s="294"/>
      <c r="N55" s="294"/>
    </row>
    <row r="56" spans="1:24" ht="34.5" customHeight="1" outlineLevel="1">
      <c r="A56" s="260" t="s">
        <v>67</v>
      </c>
      <c r="B56" s="283">
        <v>18072.332612530001</v>
      </c>
      <c r="C56" s="275">
        <v>24161.63307132</v>
      </c>
      <c r="D56" s="275">
        <v>23071.540914610003</v>
      </c>
      <c r="E56" s="275">
        <v>4999.2083020800019</v>
      </c>
      <c r="F56" s="275">
        <v>127.66221942270985</v>
      </c>
      <c r="G56" s="275">
        <v>-1090.0921567099977</v>
      </c>
      <c r="H56" s="275">
        <v>95.488334114286573</v>
      </c>
      <c r="I56" s="294"/>
      <c r="J56" s="294"/>
      <c r="K56" s="294"/>
      <c r="L56" s="294"/>
      <c r="M56" s="294"/>
      <c r="N56" s="294"/>
    </row>
    <row r="57" spans="1:24" ht="28.5" customHeight="1" outlineLevel="1">
      <c r="A57" s="259" t="s">
        <v>58</v>
      </c>
      <c r="B57" s="283">
        <v>465947.53084699996</v>
      </c>
      <c r="C57" s="275">
        <v>625637.83479009324</v>
      </c>
      <c r="D57" s="275">
        <v>535946.99122600001</v>
      </c>
      <c r="E57" s="275">
        <v>69999.460379000055</v>
      </c>
      <c r="F57" s="275">
        <v>115.02303494381758</v>
      </c>
      <c r="G57" s="275">
        <v>-89690.843564093229</v>
      </c>
      <c r="H57" s="275">
        <v>85.664095331736888</v>
      </c>
      <c r="I57" s="294"/>
      <c r="J57" s="294"/>
      <c r="K57" s="294"/>
      <c r="L57" s="294"/>
      <c r="M57" s="294"/>
      <c r="N57" s="294"/>
      <c r="O57" s="292"/>
      <c r="P57" s="292"/>
      <c r="Q57" s="292"/>
      <c r="R57" s="292"/>
      <c r="S57" s="292"/>
      <c r="T57" s="292"/>
    </row>
    <row r="58" spans="1:24" outlineLevel="1">
      <c r="I58" s="294"/>
      <c r="J58" s="294"/>
      <c r="K58" s="294"/>
      <c r="L58" s="294"/>
      <c r="M58" s="294"/>
      <c r="N58" s="294"/>
      <c r="O58" s="292"/>
      <c r="P58" s="292"/>
      <c r="Q58" s="292"/>
      <c r="R58" s="292"/>
      <c r="S58" s="292"/>
      <c r="T58" s="292"/>
    </row>
    <row r="59" spans="1:24" ht="20.25" outlineLevel="1">
      <c r="A59" s="392"/>
      <c r="B59" s="393"/>
      <c r="C59" s="393"/>
      <c r="D59" s="393"/>
      <c r="E59" s="393"/>
      <c r="F59" s="393"/>
      <c r="G59" s="393"/>
      <c r="H59" s="393"/>
      <c r="I59" s="294"/>
      <c r="J59" s="294"/>
      <c r="K59" s="294"/>
      <c r="L59" s="294"/>
      <c r="M59" s="294"/>
      <c r="N59" s="294"/>
      <c r="O59" s="292"/>
      <c r="P59" s="292"/>
      <c r="Q59" s="292"/>
      <c r="R59" s="292"/>
      <c r="S59" s="292"/>
      <c r="T59" s="292"/>
    </row>
    <row r="60" spans="1:24" ht="32.25" customHeight="1" outlineLevel="1">
      <c r="A60" s="397" t="s">
        <v>69</v>
      </c>
      <c r="B60" s="397"/>
      <c r="C60" s="397"/>
      <c r="D60" s="397"/>
      <c r="E60" s="397"/>
      <c r="F60" s="397"/>
      <c r="G60" s="397"/>
      <c r="H60" s="397"/>
      <c r="I60" s="294"/>
      <c r="J60" s="294"/>
      <c r="K60" s="294"/>
      <c r="L60" s="294"/>
      <c r="M60" s="294"/>
      <c r="N60" s="294"/>
      <c r="O60" s="292"/>
      <c r="P60" s="292"/>
      <c r="Q60" s="292"/>
      <c r="R60" s="292"/>
      <c r="S60" s="292"/>
      <c r="T60" s="292"/>
    </row>
    <row r="61" spans="1:24" ht="16.5" customHeight="1" outlineLevel="1">
      <c r="A61" s="276"/>
      <c r="B61" s="276"/>
      <c r="C61" s="276"/>
      <c r="D61" s="276"/>
      <c r="E61" s="276"/>
      <c r="F61" s="276"/>
      <c r="G61" s="276"/>
      <c r="H61" s="276"/>
      <c r="I61" s="294"/>
      <c r="J61" s="294"/>
      <c r="K61" s="294"/>
      <c r="L61" s="294"/>
      <c r="M61" s="294"/>
      <c r="N61" s="294"/>
      <c r="O61" s="292"/>
      <c r="P61" s="292"/>
      <c r="Q61" s="292"/>
      <c r="R61" s="292"/>
      <c r="S61" s="292"/>
      <c r="T61" s="292"/>
    </row>
    <row r="62" spans="1:24" ht="32.25" customHeight="1" outlineLevel="1">
      <c r="A62" s="411"/>
      <c r="B62" s="404" t="s">
        <v>95</v>
      </c>
      <c r="C62" s="404" t="s">
        <v>98</v>
      </c>
      <c r="D62" s="403" t="s">
        <v>90</v>
      </c>
      <c r="E62" s="404" t="s">
        <v>53</v>
      </c>
      <c r="F62" s="404"/>
      <c r="G62" s="404"/>
      <c r="H62" s="404"/>
      <c r="I62" s="294"/>
      <c r="J62" s="294"/>
      <c r="K62" s="294"/>
      <c r="L62" s="294"/>
      <c r="M62" s="294"/>
      <c r="N62" s="294"/>
      <c r="O62" s="292"/>
      <c r="P62" s="292"/>
      <c r="Q62" s="292"/>
      <c r="R62" s="292"/>
      <c r="S62" s="292"/>
      <c r="T62" s="292"/>
      <c r="U62" s="292"/>
      <c r="V62" s="292"/>
      <c r="W62" s="292"/>
    </row>
    <row r="63" spans="1:24" ht="38.25" customHeight="1" outlineLevel="1">
      <c r="A63" s="412"/>
      <c r="B63" s="404"/>
      <c r="C63" s="404"/>
      <c r="D63" s="403"/>
      <c r="E63" s="404" t="s">
        <v>54</v>
      </c>
      <c r="F63" s="404"/>
      <c r="G63" s="402" t="s">
        <v>65</v>
      </c>
      <c r="H63" s="402"/>
      <c r="I63" s="294"/>
      <c r="J63" s="294"/>
      <c r="K63" s="294"/>
      <c r="L63" s="294"/>
      <c r="M63" s="294"/>
      <c r="N63" s="294"/>
      <c r="O63" s="292"/>
      <c r="P63" s="292"/>
      <c r="Q63" s="292"/>
      <c r="R63" s="292"/>
      <c r="S63" s="292"/>
      <c r="T63" s="292"/>
      <c r="U63" s="292"/>
      <c r="V63" s="292"/>
      <c r="W63" s="292"/>
    </row>
    <row r="64" spans="1:24" ht="129.75" customHeight="1" outlineLevel="1">
      <c r="A64" s="413"/>
      <c r="B64" s="404"/>
      <c r="C64" s="404"/>
      <c r="D64" s="403"/>
      <c r="E64" s="249" t="s">
        <v>52</v>
      </c>
      <c r="F64" s="249" t="s">
        <v>13</v>
      </c>
      <c r="G64" s="249" t="s">
        <v>52</v>
      </c>
      <c r="H64" s="249" t="s">
        <v>13</v>
      </c>
      <c r="I64" s="308"/>
      <c r="J64" s="308"/>
      <c r="K64" s="308"/>
      <c r="L64" s="308"/>
      <c r="M64" s="308"/>
      <c r="N64" s="308"/>
      <c r="O64" s="308"/>
      <c r="P64" s="308"/>
      <c r="Q64" s="308"/>
      <c r="R64" s="292"/>
      <c r="S64" s="292"/>
      <c r="T64" s="292"/>
      <c r="U64" s="292"/>
      <c r="V64" s="292"/>
      <c r="W64" s="292"/>
      <c r="X64" s="292"/>
    </row>
    <row r="65" spans="1:24" s="323" customFormat="1" ht="28.5" customHeight="1" outlineLevel="1">
      <c r="A65" s="320">
        <v>1</v>
      </c>
      <c r="B65" s="329">
        <v>2</v>
      </c>
      <c r="C65" s="329">
        <v>3</v>
      </c>
      <c r="D65" s="317">
        <v>4</v>
      </c>
      <c r="E65" s="249">
        <v>5</v>
      </c>
      <c r="F65" s="249">
        <v>6</v>
      </c>
      <c r="G65" s="249">
        <v>7</v>
      </c>
      <c r="H65" s="249">
        <v>8</v>
      </c>
      <c r="I65" s="326"/>
      <c r="J65" s="326"/>
      <c r="K65" s="326"/>
      <c r="L65" s="326"/>
      <c r="M65" s="326"/>
      <c r="N65" s="326"/>
      <c r="O65" s="326"/>
      <c r="P65" s="326"/>
      <c r="Q65" s="326"/>
      <c r="R65" s="321"/>
      <c r="S65" s="321"/>
      <c r="T65" s="321"/>
      <c r="U65" s="321"/>
      <c r="V65" s="321"/>
      <c r="W65" s="321"/>
      <c r="X65" s="321"/>
    </row>
    <row r="66" spans="1:24" ht="60" customHeight="1" outlineLevel="1">
      <c r="A66" s="259" t="s">
        <v>59</v>
      </c>
      <c r="B66" s="295">
        <v>119825.19281733</v>
      </c>
      <c r="C66" s="295">
        <v>150252.9</v>
      </c>
      <c r="D66" s="222">
        <v>138522.80000000002</v>
      </c>
      <c r="E66" s="222">
        <v>18697.607182670021</v>
      </c>
      <c r="F66" s="222">
        <v>115.60407018178054</v>
      </c>
      <c r="G66" s="222">
        <v>-11730.099999999977</v>
      </c>
      <c r="H66" s="222">
        <v>92.19309577385863</v>
      </c>
      <c r="I66" s="309"/>
      <c r="J66" s="309"/>
      <c r="K66" s="308"/>
      <c r="L66" s="308"/>
      <c r="M66" s="308"/>
      <c r="N66" s="308"/>
      <c r="O66" s="308"/>
      <c r="P66" s="308"/>
      <c r="Q66" s="308"/>
      <c r="R66" s="292"/>
      <c r="S66" s="292"/>
      <c r="T66" s="292"/>
      <c r="U66" s="292"/>
      <c r="V66" s="292"/>
      <c r="W66" s="292"/>
      <c r="X66" s="292"/>
    </row>
    <row r="67" spans="1:24" ht="26.25" customHeight="1" outlineLevel="1">
      <c r="A67" s="259" t="s">
        <v>60</v>
      </c>
      <c r="B67" s="295">
        <v>104667.02415026998</v>
      </c>
      <c r="C67" s="222"/>
      <c r="D67" s="222">
        <v>133280.61190676002</v>
      </c>
      <c r="E67" s="222">
        <v>28613.587756490044</v>
      </c>
      <c r="F67" s="222">
        <v>127.33772932667853</v>
      </c>
      <c r="G67" s="222"/>
      <c r="H67" s="222"/>
      <c r="I67" s="309"/>
      <c r="J67" s="309"/>
      <c r="K67" s="308"/>
      <c r="L67" s="308"/>
      <c r="M67" s="308"/>
      <c r="N67" s="308"/>
      <c r="O67" s="308"/>
      <c r="P67" s="308"/>
      <c r="Q67" s="308"/>
      <c r="R67" s="292"/>
      <c r="S67" s="292"/>
      <c r="T67" s="292"/>
      <c r="U67" s="292"/>
      <c r="V67" s="292"/>
      <c r="W67" s="292"/>
      <c r="X67" s="292"/>
    </row>
    <row r="68" spans="1:24" ht="18.75">
      <c r="A68" s="305"/>
      <c r="B68" s="305"/>
      <c r="C68" s="306"/>
      <c r="D68" s="305"/>
      <c r="E68" s="305"/>
      <c r="F68" s="307"/>
      <c r="G68" s="307"/>
      <c r="H68" s="307"/>
      <c r="I68" s="309"/>
      <c r="J68" s="309"/>
      <c r="K68" s="308"/>
      <c r="L68" s="308"/>
      <c r="M68" s="308"/>
      <c r="N68" s="308"/>
      <c r="O68" s="308"/>
      <c r="P68" s="308"/>
      <c r="Q68" s="308"/>
      <c r="R68" s="292"/>
      <c r="S68" s="292"/>
      <c r="T68" s="292"/>
      <c r="U68" s="292"/>
      <c r="V68" s="292"/>
      <c r="W68" s="292"/>
      <c r="X68" s="292"/>
    </row>
    <row r="69" spans="1:24" ht="22.5" customHeight="1">
      <c r="A69" s="389" t="s">
        <v>86</v>
      </c>
      <c r="B69" s="389"/>
      <c r="C69" s="389"/>
      <c r="D69" s="389"/>
      <c r="E69" s="389"/>
      <c r="F69" s="389"/>
      <c r="G69" s="389"/>
      <c r="H69" s="389"/>
      <c r="I69" s="309"/>
      <c r="J69" s="309"/>
      <c r="K69" s="308"/>
      <c r="L69" s="308"/>
      <c r="M69" s="308"/>
      <c r="N69" s="308"/>
      <c r="O69" s="308"/>
      <c r="P69" s="308"/>
      <c r="Q69" s="308"/>
      <c r="R69" s="292"/>
      <c r="S69" s="292"/>
      <c r="T69" s="292"/>
      <c r="U69" s="292"/>
      <c r="V69" s="292"/>
      <c r="W69" s="292"/>
      <c r="X69" s="292"/>
    </row>
    <row r="70" spans="1:24" ht="30" customHeight="1">
      <c r="A70" s="389" t="s">
        <v>74</v>
      </c>
      <c r="B70" s="389"/>
      <c r="C70" s="389"/>
      <c r="D70" s="389"/>
      <c r="E70" s="389"/>
      <c r="F70" s="389"/>
      <c r="G70" s="389"/>
      <c r="H70" s="389"/>
      <c r="I70" s="309"/>
      <c r="J70" s="309"/>
      <c r="K70" s="308"/>
      <c r="L70" s="308"/>
      <c r="M70" s="308"/>
      <c r="N70" s="308"/>
      <c r="O70" s="308"/>
      <c r="P70" s="308"/>
      <c r="Q70" s="308"/>
      <c r="R70" s="292"/>
      <c r="S70" s="292"/>
      <c r="T70" s="292"/>
      <c r="U70" s="292"/>
      <c r="V70" s="292"/>
      <c r="W70" s="292"/>
      <c r="X70" s="292"/>
    </row>
    <row r="71" spans="1:24" ht="39.75" hidden="1" customHeight="1">
      <c r="A71" s="389" t="s">
        <v>76</v>
      </c>
      <c r="B71" s="389"/>
      <c r="C71" s="389"/>
      <c r="D71" s="389"/>
      <c r="E71" s="389"/>
      <c r="F71" s="389"/>
      <c r="G71" s="389"/>
      <c r="H71" s="389"/>
      <c r="I71" s="308"/>
      <c r="J71" s="308"/>
      <c r="K71" s="308"/>
      <c r="L71" s="308"/>
      <c r="M71" s="308"/>
      <c r="N71" s="308"/>
      <c r="O71" s="308"/>
      <c r="P71" s="308"/>
      <c r="Q71" s="308"/>
      <c r="R71" s="292"/>
      <c r="S71" s="292"/>
      <c r="T71" s="292"/>
      <c r="U71" s="292"/>
      <c r="V71" s="292"/>
      <c r="W71" s="292"/>
      <c r="X71" s="292"/>
    </row>
    <row r="72" spans="1:24" ht="45" hidden="1" customHeight="1">
      <c r="A72" s="417" t="s">
        <v>78</v>
      </c>
      <c r="B72" s="417"/>
      <c r="C72" s="417"/>
      <c r="D72" s="417"/>
      <c r="E72" s="417"/>
      <c r="F72" s="417"/>
      <c r="G72" s="417"/>
      <c r="H72" s="417"/>
      <c r="I72" s="308"/>
      <c r="J72" s="308"/>
      <c r="K72" s="308"/>
      <c r="L72" s="308"/>
      <c r="M72" s="308"/>
      <c r="N72" s="308"/>
      <c r="O72" s="308"/>
      <c r="P72" s="308"/>
      <c r="Q72" s="308"/>
      <c r="R72" s="292"/>
      <c r="S72" s="292"/>
      <c r="T72" s="292"/>
      <c r="U72" s="292"/>
      <c r="V72" s="292"/>
      <c r="W72" s="292"/>
      <c r="X72" s="292"/>
    </row>
    <row r="73" spans="1:24" s="284" customFormat="1" ht="30.75" customHeight="1">
      <c r="A73" s="401" t="s">
        <v>84</v>
      </c>
      <c r="B73" s="401"/>
      <c r="C73" s="401"/>
      <c r="D73" s="401"/>
      <c r="E73" s="401"/>
      <c r="F73" s="401"/>
      <c r="G73" s="401"/>
      <c r="H73" s="401"/>
      <c r="I73" s="310"/>
      <c r="J73" s="310"/>
      <c r="K73" s="310"/>
      <c r="L73" s="310"/>
      <c r="M73" s="310"/>
      <c r="N73" s="310"/>
      <c r="O73" s="310"/>
      <c r="P73" s="310"/>
      <c r="Q73" s="310"/>
      <c r="R73" s="296"/>
      <c r="S73" s="296"/>
      <c r="T73" s="296"/>
      <c r="U73" s="296"/>
      <c r="V73" s="296"/>
      <c r="W73" s="296"/>
      <c r="X73" s="296"/>
    </row>
    <row r="74" spans="1:24" s="284" customFormat="1" ht="14.25" customHeight="1">
      <c r="A74" s="389"/>
      <c r="B74" s="389"/>
      <c r="C74" s="389"/>
      <c r="D74" s="389"/>
      <c r="E74" s="389"/>
      <c r="F74" s="389"/>
      <c r="G74" s="389"/>
      <c r="H74" s="389"/>
      <c r="I74" s="310"/>
      <c r="J74" s="310"/>
      <c r="K74" s="310"/>
      <c r="L74" s="310"/>
      <c r="M74" s="310"/>
      <c r="N74" s="310"/>
      <c r="O74" s="310"/>
      <c r="P74" s="310"/>
      <c r="Q74" s="310"/>
      <c r="R74" s="296"/>
      <c r="S74" s="296"/>
      <c r="T74" s="296"/>
      <c r="U74" s="296"/>
      <c r="V74" s="296"/>
      <c r="W74" s="296"/>
      <c r="X74" s="296"/>
    </row>
    <row r="84" spans="3:3" ht="23.25">
      <c r="C84" s="286"/>
    </row>
  </sheetData>
  <mergeCells count="42">
    <mergeCell ref="B62:B64"/>
    <mergeCell ref="C62:C64"/>
    <mergeCell ref="A62:A64"/>
    <mergeCell ref="A27:H27"/>
    <mergeCell ref="A36:H36"/>
    <mergeCell ref="E63:F63"/>
    <mergeCell ref="A3:C3"/>
    <mergeCell ref="D38:D40"/>
    <mergeCell ref="E38:H38"/>
    <mergeCell ref="G7:H7"/>
    <mergeCell ref="A29:A31"/>
    <mergeCell ref="B29:B31"/>
    <mergeCell ref="A1:H1"/>
    <mergeCell ref="A2:H2"/>
    <mergeCell ref="A4:H4"/>
    <mergeCell ref="A6:A8"/>
    <mergeCell ref="B6:B8"/>
    <mergeCell ref="C6:C8"/>
    <mergeCell ref="E6:H6"/>
    <mergeCell ref="D3:E3"/>
    <mergeCell ref="E7:F7"/>
    <mergeCell ref="D6:D8"/>
    <mergeCell ref="A72:H72"/>
    <mergeCell ref="A60:H60"/>
    <mergeCell ref="E29:H29"/>
    <mergeCell ref="E30:F30"/>
    <mergeCell ref="A73:H73"/>
    <mergeCell ref="G63:H63"/>
    <mergeCell ref="D62:D64"/>
    <mergeCell ref="E62:H62"/>
    <mergeCell ref="E39:F39"/>
    <mergeCell ref="G39:H39"/>
    <mergeCell ref="A74:H74"/>
    <mergeCell ref="G30:H30"/>
    <mergeCell ref="A69:H69"/>
    <mergeCell ref="A70:H70"/>
    <mergeCell ref="A59:H59"/>
    <mergeCell ref="C29:C31"/>
    <mergeCell ref="D29:D31"/>
    <mergeCell ref="B38:B40"/>
    <mergeCell ref="C38:C40"/>
    <mergeCell ref="A71:H71"/>
  </mergeCells>
  <phoneticPr fontId="111" type="noConversion"/>
  <pageMargins left="0.70866141732283472" right="0.41" top="0.47" bottom="0.61" header="0.31496062992125984" footer="0.31496062992125984"/>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Факт</vt:lpstr>
      <vt:lpstr>На сайт</vt:lpstr>
      <vt:lpstr>'На сайт'!Область_печати</vt:lpstr>
      <vt:lpstr>Факт!Область_печати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2800-DoniyO</cp:lastModifiedBy>
  <cp:lastPrinted>2018-08-10T07:20:17Z</cp:lastPrinted>
  <dcterms:created xsi:type="dcterms:W3CDTF">2014-01-11T13:02:04Z</dcterms:created>
  <dcterms:modified xsi:type="dcterms:W3CDTF">2018-08-10T07:28:49Z</dcterms:modified>
</cp:coreProperties>
</file>