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270" windowHeight="8550"/>
  </bookViews>
  <sheets>
    <sheet name="01,11" sheetId="1" r:id="rId1"/>
  </sheets>
  <definedNames>
    <definedName name="_xlnm._FilterDatabase" localSheetId="0" hidden="1">'01,11'!$A$5:$BO$871</definedName>
    <definedName name="_xlnm.Print_Titles" localSheetId="0">'01,11'!$5:$7</definedName>
    <definedName name="_xlnm.Print_Area" localSheetId="0">'01,11'!$A$1:$N$871</definedName>
  </definedNames>
  <calcPr calcId="125725" fullCalcOnLoad="1"/>
</workbook>
</file>

<file path=xl/calcChain.xml><?xml version="1.0" encoding="utf-8"?>
<calcChain xmlns="http://schemas.openxmlformats.org/spreadsheetml/2006/main">
  <c r="M89" i="1"/>
  <c r="J673"/>
  <c r="I673"/>
  <c r="J161"/>
  <c r="I89"/>
  <c r="L89"/>
  <c r="K89"/>
  <c r="J89"/>
  <c r="H89"/>
  <c r="G89"/>
  <c r="F89"/>
  <c r="E89"/>
  <c r="M12"/>
  <c r="L12"/>
  <c r="K12"/>
  <c r="J12"/>
  <c r="I12"/>
  <c r="H12"/>
  <c r="G12"/>
  <c r="F12"/>
  <c r="E12"/>
  <c r="L198"/>
  <c r="K198"/>
  <c r="J198"/>
  <c r="I198"/>
  <c r="H198"/>
  <c r="G198"/>
  <c r="F198"/>
  <c r="E198"/>
  <c r="I161"/>
  <c r="L161"/>
  <c r="K161"/>
  <c r="H161"/>
  <c r="G161"/>
  <c r="F161"/>
  <c r="E161"/>
  <c r="L72"/>
  <c r="K72"/>
  <c r="J72"/>
  <c r="I72"/>
  <c r="H72"/>
  <c r="G72"/>
  <c r="F72"/>
  <c r="E72"/>
  <c r="L673"/>
  <c r="K673"/>
  <c r="H673"/>
  <c r="G673"/>
  <c r="F673"/>
  <c r="E673"/>
  <c r="I626"/>
  <c r="L626"/>
  <c r="K626"/>
  <c r="J626"/>
  <c r="H626"/>
  <c r="G626"/>
  <c r="F626"/>
  <c r="E626"/>
  <c r="L579"/>
  <c r="K579"/>
  <c r="J579"/>
  <c r="I579"/>
  <c r="H579"/>
  <c r="G579"/>
  <c r="F579"/>
  <c r="E579"/>
  <c r="L836"/>
  <c r="K836"/>
  <c r="J836"/>
  <c r="I836"/>
  <c r="H836"/>
  <c r="G836"/>
  <c r="F836"/>
  <c r="E836"/>
  <c r="J533"/>
  <c r="L533"/>
  <c r="K533"/>
  <c r="I533"/>
  <c r="H533"/>
  <c r="G533"/>
  <c r="F533"/>
  <c r="E533"/>
  <c r="M796"/>
  <c r="L796"/>
  <c r="K796"/>
  <c r="J796"/>
  <c r="I796"/>
  <c r="H796"/>
  <c r="G796"/>
  <c r="F796"/>
  <c r="E796"/>
  <c r="J371"/>
  <c r="I371"/>
  <c r="N371"/>
  <c r="L371"/>
  <c r="H371"/>
  <c r="F371"/>
  <c r="M371"/>
  <c r="K371"/>
  <c r="G371"/>
  <c r="E371"/>
  <c r="I748"/>
  <c r="M748"/>
  <c r="L748"/>
  <c r="K748"/>
  <c r="J748"/>
  <c r="H748"/>
  <c r="G748"/>
  <c r="F748"/>
  <c r="E748"/>
  <c r="L45"/>
  <c r="K45"/>
  <c r="J45"/>
  <c r="I45"/>
  <c r="H45"/>
  <c r="G45"/>
  <c r="F45"/>
  <c r="E45"/>
  <c r="N287"/>
  <c r="M287"/>
  <c r="L287"/>
  <c r="K287"/>
  <c r="J287"/>
  <c r="I287"/>
  <c r="H287"/>
  <c r="G287"/>
  <c r="F287"/>
  <c r="E287"/>
  <c r="M456"/>
  <c r="L456"/>
  <c r="K456"/>
  <c r="J456"/>
  <c r="I456"/>
  <c r="H456"/>
  <c r="G456"/>
  <c r="F456"/>
  <c r="E456"/>
  <c r="K698"/>
  <c r="J698"/>
  <c r="I698"/>
  <c r="I8"/>
  <c r="H698"/>
  <c r="G698"/>
  <c r="G8"/>
  <c r="F698"/>
  <c r="E698"/>
  <c r="D836"/>
  <c r="C836"/>
  <c r="D796"/>
  <c r="C796"/>
  <c r="C451"/>
  <c r="C371"/>
  <c r="D451"/>
  <c r="D371"/>
  <c r="D748"/>
  <c r="C748"/>
  <c r="D698"/>
  <c r="C698"/>
  <c r="D673"/>
  <c r="C673"/>
  <c r="D626"/>
  <c r="C626"/>
  <c r="D579"/>
  <c r="C579"/>
  <c r="D533"/>
  <c r="C533"/>
  <c r="D456"/>
  <c r="C456"/>
  <c r="D287"/>
  <c r="C287"/>
  <c r="D198"/>
  <c r="C198"/>
  <c r="D161"/>
  <c r="C161"/>
  <c r="D89"/>
  <c r="C89"/>
  <c r="D72"/>
  <c r="C72"/>
  <c r="D45"/>
  <c r="D11"/>
  <c r="C45"/>
  <c r="D12"/>
  <c r="C12"/>
  <c r="I608"/>
  <c r="N856"/>
  <c r="M856"/>
  <c r="L856"/>
  <c r="K856"/>
  <c r="J856"/>
  <c r="I856"/>
  <c r="H856"/>
  <c r="G856"/>
  <c r="F856"/>
  <c r="E856"/>
  <c r="D856"/>
  <c r="C856"/>
  <c r="N836"/>
  <c r="M836"/>
  <c r="N796"/>
  <c r="N748"/>
  <c r="N698"/>
  <c r="M698"/>
  <c r="L698"/>
  <c r="N673"/>
  <c r="M673"/>
  <c r="N658"/>
  <c r="M658"/>
  <c r="L658"/>
  <c r="K658"/>
  <c r="J658"/>
  <c r="I658"/>
  <c r="H658"/>
  <c r="G658"/>
  <c r="F658"/>
  <c r="E658"/>
  <c r="D658"/>
  <c r="C658"/>
  <c r="N626"/>
  <c r="M626"/>
  <c r="N608"/>
  <c r="M608"/>
  <c r="L608"/>
  <c r="K608"/>
  <c r="J608"/>
  <c r="H608"/>
  <c r="G608"/>
  <c r="F608"/>
  <c r="E608"/>
  <c r="E8"/>
  <c r="D608"/>
  <c r="C608"/>
  <c r="N579"/>
  <c r="M579"/>
  <c r="N559"/>
  <c r="M559"/>
  <c r="L559"/>
  <c r="K559"/>
  <c r="J559"/>
  <c r="I559"/>
  <c r="H559"/>
  <c r="G559"/>
  <c r="F559"/>
  <c r="E559"/>
  <c r="D559"/>
  <c r="C559"/>
  <c r="N553"/>
  <c r="M553"/>
  <c r="L553"/>
  <c r="K553"/>
  <c r="J553"/>
  <c r="I553"/>
  <c r="H553"/>
  <c r="G553"/>
  <c r="F553"/>
  <c r="E553"/>
  <c r="D553"/>
  <c r="C553"/>
  <c r="N533"/>
  <c r="M533"/>
  <c r="N456"/>
  <c r="N360"/>
  <c r="M360"/>
  <c r="L360"/>
  <c r="K360"/>
  <c r="J360"/>
  <c r="I360"/>
  <c r="H360"/>
  <c r="G360"/>
  <c r="F360"/>
  <c r="E360"/>
  <c r="D360"/>
  <c r="C360"/>
  <c r="N344"/>
  <c r="M344"/>
  <c r="L344"/>
  <c r="L8"/>
  <c r="K344"/>
  <c r="J344"/>
  <c r="J8"/>
  <c r="I344"/>
  <c r="H344"/>
  <c r="G344"/>
  <c r="F344"/>
  <c r="E344"/>
  <c r="D344"/>
  <c r="C344"/>
  <c r="N260"/>
  <c r="M260"/>
  <c r="L260"/>
  <c r="K260"/>
  <c r="J260"/>
  <c r="I260"/>
  <c r="H260"/>
  <c r="H8"/>
  <c r="G260"/>
  <c r="F260"/>
  <c r="F8"/>
  <c r="E260"/>
  <c r="D260"/>
  <c r="C260"/>
  <c r="N198"/>
  <c r="M198"/>
  <c r="N161"/>
  <c r="M161"/>
  <c r="N89"/>
  <c r="M8"/>
  <c r="N72"/>
  <c r="M72"/>
  <c r="N45"/>
  <c r="M45"/>
  <c r="N12"/>
  <c r="N8"/>
  <c r="M871"/>
  <c r="B7"/>
  <c r="F871"/>
  <c r="N871"/>
  <c r="G871"/>
  <c r="K871"/>
  <c r="L871"/>
  <c r="J871"/>
  <c r="E871"/>
  <c r="I871"/>
  <c r="H871"/>
  <c r="C11"/>
  <c r="D8"/>
  <c r="D871"/>
  <c r="C8"/>
  <c r="C871"/>
  <c r="K8"/>
</calcChain>
</file>

<file path=xl/sharedStrings.xml><?xml version="1.0" encoding="utf-8"?>
<sst xmlns="http://schemas.openxmlformats.org/spreadsheetml/2006/main" count="888" uniqueCount="876">
  <si>
    <t>Інформація</t>
  </si>
  <si>
    <t xml:space="preserve">щодо використання коштів державного фонду регіонального розвитку у 2018 році </t>
  </si>
  <si>
    <t>тис.грн</t>
  </si>
  <si>
    <t>Код області</t>
  </si>
  <si>
    <t>Найменування об'єкта, його місцезнаходження, вид робіт</t>
  </si>
  <si>
    <t xml:space="preserve">Обсяг фінансування, передбачений розпорядженням </t>
  </si>
  <si>
    <t>План на 2018 рік</t>
  </si>
  <si>
    <t>Спрямовано асигнувань</t>
  </si>
  <si>
    <t>Касові видатки</t>
  </si>
  <si>
    <t>Кредиторська заборгованість</t>
  </si>
  <si>
    <t>загальний фонд</t>
  </si>
  <si>
    <t>спец. фонд</t>
  </si>
  <si>
    <t>заг. фонд</t>
  </si>
  <si>
    <t>Вінницька область</t>
  </si>
  <si>
    <t>спортивно-оздоровчий заклад "Юність" по вул. Київській, 15, у м. Жмеринці - реконструкція</t>
  </si>
  <si>
    <t>незавершене будівництво районного спортивного комплексу по вул. Довженка у м. Козятині - реконструкція (коригування)</t>
  </si>
  <si>
    <t>відокремлений підрозділ Подільський зоопарк Вінницького обласного комунального спеціалізованого лісогосподарського підприємства "Віноблагроліс" по вул. Зулінського, 9, у м. Вінниці - будівництво комплексу для утримання та розведення диких червонокнижних тварин</t>
  </si>
  <si>
    <t xml:space="preserve"> будинок культури у с. Летківка Тростянецького району - реконструкція</t>
  </si>
  <si>
    <t>загальноосвітня школа I - III ступеня по вул. Суворова, 1, с. Зведенівка Шаргородського району - добудова незавершеної будівлі</t>
  </si>
  <si>
    <t>будівля загальноосвітньої школи I - III ступеня по вул. Соборній, 12, с. Уланів Хмільницького району - капітальний ремонт (санація)</t>
  </si>
  <si>
    <t>Новітня сільськогосподарська техніка - складова забезпечення ринку праці висококваліфікованими робітниками, підготовленими Комаргородським вищим професійним училищем, с. Комаргород Томашпільського району</t>
  </si>
  <si>
    <t xml:space="preserve"> існуючі приміщення по вул. Театральній, 15, м. Вінниця - реконструкція</t>
  </si>
  <si>
    <t>хірургічне відділення головного корпусу Ямпільської центральної районної лікарні по вул. Пирогова, 1, м. Ямпіль - капітальний ремонт</t>
  </si>
  <si>
    <t>покращення матеріально-технічної бази Вінницького обласного центру екстреної медичної допомоги та медицини катастроф (забезпечення сучасним санітарним автотранспортом), м. Вінниця</t>
  </si>
  <si>
    <t>Стрижавський дитячий будинок-інтернат, вул. Новосільська, 39, смт Стрижавка Вінницького району - капітальний ремонт (дах, ганок, утеплення фасаду житлового корпусу)</t>
  </si>
  <si>
    <t>Волинська область</t>
  </si>
  <si>
    <t>загальноосвітня школа I - III ступеня на 198 учнів в с. Любохини Старовижівського району - будівництво</t>
  </si>
  <si>
    <t xml:space="preserve"> школа I - III ступеня в с. Осівці Камінь-Каширського району - будівництво</t>
  </si>
  <si>
    <t>двоповерховий дитячий ясла-садок по вул. Набережній в смт Ратне - будівництво</t>
  </si>
  <si>
    <t xml:space="preserve"> реконструкція школи та дитячого садка в с. Старосілля Іваничівського району</t>
  </si>
  <si>
    <t>капітальний ремонт даху та проведення енергоефективних заходів навчально-виховного комплексу "Локачинська загальноосвітня школа I - III ступеня - гімназія" по вул Миру, 30, в смт Локачі Локачинського району</t>
  </si>
  <si>
    <t>будівнцитво школи і дитячого садка в 55 мікрорайоні, м. Луцьк</t>
  </si>
  <si>
    <t>реконструкція частини приміщень загальноосвітньої школи I - II ступеня під навчально-виховний комплекс в с. П'ятидні Устилузької об'єднаної міської територіальної громади</t>
  </si>
  <si>
    <t>підвищення якості медичного обслуговування населення Ратнівського району шляхом придбання томографа для Ратнівської центральної районної лікарні</t>
  </si>
  <si>
    <t>реконструкція (влаштування спортивних майданчиків, бігової доріжки) стадіону "Дружба" в смт Голоби Ковельського району</t>
  </si>
  <si>
    <t>забезпечення якості і доступності послуг у сфері надання пожежної допомоги на території сільських населених пунктів новоствореної Городищенської сільської об'єднаної територіальної громади Луцького району</t>
  </si>
  <si>
    <t>Дніпропетровська область</t>
  </si>
  <si>
    <t>будівля комунального закладу "Дніпропетровська обласна клінічна офтальмологічна лікарня" на пл. Жовтневій, 14, в м. Дніпропетровську - реконструкція (перша черга)</t>
  </si>
  <si>
    <t>комунальний позашкільний навчальний заклад "Дитячо-юнацька спортивна школа N 3" Криворізької міської ради по вул. Зарічній, 3, в м. Кривому Розі - реконструкція стадіону</t>
  </si>
  <si>
    <t>комунальний спеціалізований навчальний заклад спортивного профілю "Дніпропетровське вище училище фізичної культури" Дніпропетровської обласної ради по вул. Героїв Сталінграду, 29а, в м. Дніпропетровську - реконструкція зали боксу спортивного комплексу (безкаркасного ангара) під спортивно адміністративний комплекс</t>
  </si>
  <si>
    <t>парк імені Федора Мершовцева в м. Кривому Розі - реконструкція (друга черга)</t>
  </si>
  <si>
    <t>комунальний заклад освіти "Середня загальноосвітня школа N 123" Дніпропетровської міської ради по вул. Академіка Кисловського, 1, в м. Дніпропетровську - реконструкція</t>
  </si>
  <si>
    <t>комунальний заклад освіти "Середня загальноосвітня школа N 124" Дніпропетровської міської ради по вул. Кірова, 2, (Таромське) в м. Дніпропетровську - реконструкція будівлі</t>
  </si>
  <si>
    <t>Донецька область</t>
  </si>
  <si>
    <t>підвищення якості надання адміністративних послуг у м. Часовому Яру Бахмутського району шляхом проведення капітального ремонту будівлі по вул. Цілинників, 2, та придбання обладнання</t>
  </si>
  <si>
    <t>загальноосвітня школа I - III ступеня в с. Малинівка - капітальний ремонт (термомодернізація)</t>
  </si>
  <si>
    <t>комунальний заклад "Селидівський центр первинної медико-санітарної допомоги" в м. Селидовому - капітальний ремонт (термомодернізація) будівлі амбулаторії N 1 (заміна і утеплення покрівлі, ремонт внутрішніх приміщень)</t>
  </si>
  <si>
    <t>дитячий садок Бердянської сільської ради Мангушського району по вул. Молодіжній, 21а, в с. Бердянське - капітальний ремонт</t>
  </si>
  <si>
    <t>розбудова центру надання адміністративних послуг у м. Краматорську шляхом оснащення та придбання обладнання</t>
  </si>
  <si>
    <t>адміністративні будівлі на пл. Шибанкова, 11, у м. Покровську - прибудова під центр надання адміністративних послуг</t>
  </si>
  <si>
    <t>підвищення якості і доступності надання адміністративних послуг у м. Торецьку шляхом створення центру надання адміністративних послуг</t>
  </si>
  <si>
    <t>нежитлова будівля, м. Соледар - реконструкція під центр надання адміністративних та соціальних послуг Соледарської міської об'єднаної територіальної громади</t>
  </si>
  <si>
    <t>водопостачання, села Курицине та Спасько-Михайлівка Олександрівського району</t>
  </si>
  <si>
    <t xml:space="preserve"> створення рекреаційно-оздоровчої зони "Біля солоних озер" (озеро Вейсове), м. Слов'янськ - нове будівництво</t>
  </si>
  <si>
    <t>футбольне поле 105 на 68 метрів стадіону "Авангард" Донецького вищого училища олімпійського резерву імені Сергія Бубки по вул. Благовіщенській в м. Бахмуті - реконструкція дренажної системи та штучного покриття</t>
  </si>
  <si>
    <t>спортивний зал комплексної дитячо-юнацької спортивної школи N 1 по вул. Благовіщенській, 41, в м. Бахмуті - капітальний ремонт</t>
  </si>
  <si>
    <t>фізкультурно-оздоровчий комплекс по вул. Парковій, 1в, м. Родинське - капітальний ремонт</t>
  </si>
  <si>
    <t>алац спорту по вул. Миру, 32, в м. Білицькому (Білицька міська рада) м. Добропілля - капітальний ремонт</t>
  </si>
  <si>
    <t>футбольне поле із штучним покриттям на стадіоні "Шахтар" дитячо-юнацької спортивної школи в м. Селидовому (105 на 68 метрів) - реконструкція</t>
  </si>
  <si>
    <t>стадіон комунального позашкільного навчального закладу "Міська комплексна дитячо-юнацька спортивна школа" по вул. Григорія Данилевського, 114б, в м. Слов'янську (перша черга) - реконструкція</t>
  </si>
  <si>
    <t>палац спорту по вул. Шахтарської Слави, 19, в м. Білозерському - капітальний ремонт</t>
  </si>
  <si>
    <t>єдина медична інформаційна система в центрах первинної медико-санітарної допомоги м. Маріуполя - впровадження та розвиток</t>
  </si>
  <si>
    <t>міст і автомобільна дорога по вул. Козацькій в м. Селидовому - капітальний ремонт</t>
  </si>
  <si>
    <t>дорога по вул. Ростовській в м. Бахмуті - реконструкція</t>
  </si>
  <si>
    <t>міст через р. Маячка по вул. Д. Мазура (м. Тореза) в м. Краматорську - капітальний ремонт</t>
  </si>
  <si>
    <t>модульна твердопаливна котельня (альтернативне резервне паливо) встановленою потужністю 250 кВт для опалення Желанівської загальноосвітньої школи I - III ступеня в с. Желанне Ясинуватського району - нове будівництво</t>
  </si>
  <si>
    <t>оптимізація системи теплопостачання м. Мирнограда із закриттям котелень N 2 і 3 (четверта черга) - реконструкція теплового пункту мікрорайону "Східний" під котельню</t>
  </si>
  <si>
    <t>будівля Краматорського дошкільного дитячого будинку N 3 "Гайок" по вул. Бульварній, 17а, в м. Слов'янську - реконструкція</t>
  </si>
  <si>
    <t>комунальний заклад охорони здоров'я "Бахмутська центральна районна лікарня" - створення єдиного медичного інформаційного простору в м. Бахмуті шляхом придбання комп'ютерної техніки</t>
  </si>
  <si>
    <t>Великоновосілківська центральна районна лікарня по пров. Южному, 3, в с-щі Велика Новосілка - покращення якості надання медичних послуг шляхом проведення капітального ремонту 3 та 4 поверху та придбання медичного обладнання</t>
  </si>
  <si>
    <t>водогін від Селидівського водогону Д-600 мм N 2 до сіл Срібне, Ясенове, Новоандріївка, Запоріжжя, Богданівка, Троїцьке, Петровського Срібненької сільської ради та с. Новоєлизаветівка Новоєлизаветівської сільської ради Покровського (Красноармійського) району - будівництво</t>
  </si>
  <si>
    <t>комунальна міська установа "Міська лікарня N 1", по вул. О. Тихого, 17, м. Краматорськ - капітальний ремонт фасаду і приміщень хірургічних відділень</t>
  </si>
  <si>
    <t>Житомирська область</t>
  </si>
  <si>
    <t>центральний стадіон по вул. Фещенка-Чопівського, 18, у м. Житомирі - реконструкція футбольного поля та благоустрій території</t>
  </si>
  <si>
    <t>обласна клінічна лікарня імені О. Ф. Гербачевського по вул. Червоного Хреста, 3, у м. Житомирі - реконструкція приміщень під відділення анестезіології та інтенсивної терапії для післяопераційних хворих, відділення неврології з нейрореанімацією</t>
  </si>
  <si>
    <t>будівля Житомирської міської гімназії N 3 по вул. м. Грушевського, 8, у м. Житомирі - реконструкція</t>
  </si>
  <si>
    <t xml:space="preserve"> частина будівлі гнійної хірургії та денного стаціонару терапії по вул. Житомирській, 44/2, у м. Бердичеві - реконструкція під центр первинної медико-санітарної допомоги</t>
  </si>
  <si>
    <t>загальноосвітня школа N 13 по вул. Селезньова, 101, у м. Коростені - реконструкція</t>
  </si>
  <si>
    <t>мережі водопостачання, м. Малин - реконструкція</t>
  </si>
  <si>
    <t>будівля гімназії по вул. Шкільній, 6, у с. Грозине Коростенського району - капітальний ремонт (енергоефективна термосанація)</t>
  </si>
  <si>
    <t>Черняхівська гімназія по вул. Червоноармійській, 14, у смт Черняхові - реконструкція покрівлі з утепленням фасадів</t>
  </si>
  <si>
    <t>загальноосвітня школа N 1 по вул. Шевченка, 4, у смт Ємільчине - реконструкція</t>
  </si>
  <si>
    <t>будівля по вул. Київській, 53, у м. Коростишеві - реконструкція під приміщення для позашкільного навчального закладу</t>
  </si>
  <si>
    <t>Миропільська гімназія Романівського району по вул. Центральній, 46, у смт Миропіль - реконструкція (ефективна термосанація)</t>
  </si>
  <si>
    <t>вуличне освітлення в населених пунктах: селах Ушомир, Березневе, Заріччя, Ковбащина, Пугачівка, Рудня-Ушомирська, Садибне, Сантарка, Струмок, Гулянка, Іванопіль, Охотівка, Першотравневе, Ушиця, Калинівка, Вишневе, Красногірка, Купище, Жабче, Ришавка, селищах Броди, Нова Ушиця Ушомирської сільської ради Коростенського району - капітальний ремонт</t>
  </si>
  <si>
    <t>приміщення котельні по вул. Миру 35г, д (вул. Леніна, 35г), у с. Бондарівка Коростенського району - реконструкція з переплануванням під приміщення місцевої пожежної охорони</t>
  </si>
  <si>
    <t>Червоненська загальноосвітня школа I - III ступеня, смт Червоне Андрушівського району - реконструкція із застосуванням енергозберігаючих технологій</t>
  </si>
  <si>
    <t>приміщення жіночої консультації по вул. Центральній, 6, с. Білка Коростенського району - реконструкція під дошкільний дитячий заклад</t>
  </si>
  <si>
    <t>Андрушківська загальноосвітня школа I - III ступеня по вул. Шкільній, 1, в с. Андрушки Попільнянського району - реконструкція (термомодернізація)</t>
  </si>
  <si>
    <t>Високівська гімназія Високівської сільської ради за адресою: вул. Центральна, 15, с. Високе Черняхівського району - капітальний ремонт внутрішніх приміщень із створенням нового освітнього простору за стандартами нової української школи</t>
  </si>
  <si>
    <t xml:space="preserve"> будівля котельні під фізкультурно-оздоровчий комплекс по вул. Гетьмана Виговоського, 15б, в м. Овручі - реконструкція</t>
  </si>
  <si>
    <t>Пулинська загальноосвітня школа I - III ступеня за адресою: вул. Шевченка, 158, смт Пулини - капітальний ремонт (комплексна термосанація)</t>
  </si>
  <si>
    <t>Червоненський дитячий навчальний заклад "Калинка" по вул. Терещенка, 3а, смт Червоне Андрушівського району - реконструкція (ефективна термосанація)</t>
  </si>
  <si>
    <t>Закарпатська область</t>
  </si>
  <si>
    <t>комплекс будівель під спортивно-реабілітаційний центр інвалідів з ураженням опорно-рухового апарату та інвалідів - учасників антитерористичної операції по вул. Ф. Тихого, 13б, у м. Ужгороді - реконструкція</t>
  </si>
  <si>
    <t>водозабір на підземних свердловинах по вул. Миру в м. Чопі - будівництво</t>
  </si>
  <si>
    <t>автомобільна дорога Верхні Ворота - Лази, км 0 + 000 - км 3 + 413 у Воловецькому районі (вул. Л. Українки в с. Верхні Ворота завдовжки 2,134 кілометра, вул. Центральна в с. Лази завдовжки 1,079 кілометра) - капітальний ремонт</t>
  </si>
  <si>
    <t xml:space="preserve"> автомобільна дорога місцевого значення Гукливий - станція Бескид, км 0 + 000 - км 3 + 030, у Воловецькому районі (від км 0 + 000 до км 0 + 930 в с. Гукливе, завдовжки 0,93 кілометра, від 0 + 9,0 до км 3 + 030 в с. Скотарське завдовжки 2,1 кілометра) - капітальний ремонт</t>
  </si>
  <si>
    <t>дорога державного значення Свалява - Довге - Липча, км 36 + 388 - км 41 + 422 в межах Довжанської сільської ради - поточний середній ремонт</t>
  </si>
  <si>
    <t>автомобільна дорога місцевого значення Тур'ї Ремети - Лумшори, км 11 + 340 - км 16 + 350 у Перечинському районі - поточний ремонт</t>
  </si>
  <si>
    <t>система водопостачання та водовідведення в с. Барвінок Ужгородського району - будівництво</t>
  </si>
  <si>
    <t>автомобільна дорога Синевир - Колочава - Буштино км 20 + 700 - км 22 + 700, Хустський район - поточний ремонт</t>
  </si>
  <si>
    <t>стадіон "Карпати" по вул. Борканюка, 15, у м. Хусті - реконструкція спортивних полів та майданчиків. Друга черга</t>
  </si>
  <si>
    <t>Тячівська загальноосвітня школа I - III ступеня N 2 по вул. Партизанській, 26, в м. Тячеві - термосанація головного корпусу</t>
  </si>
  <si>
    <t>дитячий садочок по вул. І Франка в с. Костилівка Рахівського району - реконструкція під Вільховатську загальноосвітню школу I ступеня</t>
  </si>
  <si>
    <t>Тячівський дитячий навчальний заклад N 1 по вул. Вайди, 6, в м. Тячеві - термосанація будівлі</t>
  </si>
  <si>
    <t>Виноградівська районна лікарня по вул. Лікарняній, 13, м. Виноградів - капітальний ремонт приміщень приймального відділення</t>
  </si>
  <si>
    <t>вуличні каналізаційні мережі мікрорайону "Чігосуг" в м. Береговому - будівництво</t>
  </si>
  <si>
    <t xml:space="preserve"> водопровід в с. Лалово Мукачівського району - будівництво</t>
  </si>
  <si>
    <t>міст через р. Свалявку по вул. Достоєвського в м. Сваляві - реконструкція (відновні роботи після проходження паводку)</t>
  </si>
  <si>
    <t>мостовий перехід через р. Синявку по вул. Локоти в смт Чинадійово Мукачівського району - реконструкція</t>
  </si>
  <si>
    <t>будівля колишнього готелю "Плай" по вул. Пушкіна, 11, в смт Воловець - капітальний ремонт закладу культури</t>
  </si>
  <si>
    <t xml:space="preserve"> площа біля сільського будинку культури та торгівельного центру по вул. Рокосівській, с. Рокосово Хустького району - реконструкція</t>
  </si>
  <si>
    <t xml:space="preserve"> гуртожиток Ужгородського коледжу культури та мистецтв по вул. Минайській, 38/80, в м. Ужгороді - капітальний ремонт (корпусу Б)</t>
  </si>
  <si>
    <t>р. Лисичанка у с. Лисичево Іршавського району - берегоукріплення (четвертий етап)</t>
  </si>
  <si>
    <t>р. Шопурка в районі ТОВ "ВГСМ", "ТЕХНОПОЛІС", смт Великий Бичків Рахівського району - реконструкція водозахисних споруд та регулювання русла</t>
  </si>
  <si>
    <t>районний будинок культури в м. Хусті Закарпатської області - реконструкція</t>
  </si>
  <si>
    <t>Запорізька область</t>
  </si>
  <si>
    <t>водопровід, с. Чкалове Веселівського району - реконструкція</t>
  </si>
  <si>
    <t>комунальний заклад "Запорізька обласна школа вищої спортивної майстерності" Запорізької обласної ради по вул. Перемоги, 68, м. Запоріжжя - реконструкція плавального басейну</t>
  </si>
  <si>
    <t>комунальний вищий навчальний заклад "Хортицька національна навчально-реабілітаційна академія" Запорізької обласної ради по вул. Наукове містечко, 59, м. Запоріжжя - будівництво басейну</t>
  </si>
  <si>
    <t xml:space="preserve"> Мелітопольська спеціалізована школа I - III ступеня N 23 Мелітопольської міської ради Запорізької області по вул. Гетьмана Сагайдачного, 262, м. Мелітополь - капітальний ремонт будівлі з виконанням заходів з енергозбереження та благоустрою території</t>
  </si>
  <si>
    <t>будівля комунального закладу "Веселівська районна різнопрофільна гімназія" Веселівської селищної ради, смт Веселе - капітальний ремонт (модернізація)</t>
  </si>
  <si>
    <t>комунальна установа "Обласний медичний центр серцево-судинних захворювань" Запорізької обласної ради по вул. Перемоги, 78, м. Запоріжжя - капітальний ремонт будівель поліклініки (літер А-4) та стаціонару (літер А1-б)</t>
  </si>
  <si>
    <t xml:space="preserve"> комунальна установа "Запорізька обласна клінічна дитяча лікарня" Запорізької обласної ради по просп. Соборному/ вул. Дніпровській/ вул. Олександрівській, 70/21/47, м. Запоріжжя - капітальний ремонт та термомодернізація з утепленням лікувального та поліклінічного корпусів</t>
  </si>
  <si>
    <t>хірургічний корпус обласної клінічної дитячої лікарні м. Запоріжжя - будівництво</t>
  </si>
  <si>
    <t xml:space="preserve"> Балабинський навчально-виховний комплекс школа I - III ступеня - гімназія "Престиж" по вул. Престижній (Кірова), 2а, смт Балабине Запорізького району - реконструкція будівлі (термомодернізація)</t>
  </si>
  <si>
    <t>Івано-Франківська область</t>
  </si>
  <si>
    <t>Залучанська загальноосвітня школа I ступеня в с. Залуччя Коломийського району - капітальний ремонт в рамках здійснення комплексних заходів з енергоефективності</t>
  </si>
  <si>
    <t>загальноосвітня школа I - II ступеня в с. Раковець Богородчанського району - нове будівництво</t>
  </si>
  <si>
    <t>Мединський навчально-виховний комплекс Галицького району - добудова незавершеного будівництва блоків N 1 і 2 (їдальня та спортивний корпус), нове будівництво</t>
  </si>
  <si>
    <t>Городенківська центральна районна лікарня Городенківського району - капітальний ремонт приміщення (заміна вікон, зовнішніх дверей, даху) в рамках здійснення комплексних заходів з енергоефективності</t>
  </si>
  <si>
    <t>поліклінічний відділ комунального закладу "Районна лікарня Калуської районної ради" по вул. Б. Хмельницького, 6, смт Войнилів - капітальний ремонт із заміни вікон та утеплення фасаду в рамках здійснення комплексних заходів з енергоефективності</t>
  </si>
  <si>
    <t>обласний дитячий психоневрологічний санаторій в с-щі Єзупіль Тисменицького району - капітальний ремонт покрівлі приміщення головного корпусу в рамках здійснення комплексних заходів з енергоефективності</t>
  </si>
  <si>
    <t>Київська область</t>
  </si>
  <si>
    <t>пластовий вишкільний центр по вул. А. Михайловського, 54, у м. Бучі - будівництво</t>
  </si>
  <si>
    <t>об'єкт незавершеного будівництва по вул. Миру, 12, в м. Обухові - реконструкція під "Центр розвитку інклюзивної освіти"</t>
  </si>
  <si>
    <t>загальноосвітня школа у с. Микуличі Бородянського району - будівництво</t>
  </si>
  <si>
    <t>Кіровоградська область</t>
  </si>
  <si>
    <t>комунальний заклад "Обласна спеціалізована дитячо-юнацька школа олімпійського резерву - 2" по вул. Академіка Тамма, 2, у м. Кропивницькому - реконструкція</t>
  </si>
  <si>
    <t>загальноосвітня школа I - III ступеня Побузької селищної ради по вул. Шкільній, 8, у с-щі Побузьке Голованівського району - реконструкція</t>
  </si>
  <si>
    <t>будівництво Долинського групового водопроводу водопостачання м. Долинської. Коригування</t>
  </si>
  <si>
    <t>дитячий садок "Сонечко" по вул. Центральній, 4, у с. Жовтневе Устинівського району - капітальний ремонт</t>
  </si>
  <si>
    <t>дитячий садок "Зернятко" по вул. Миру, 5, у м. Новоукраїнці - реконструкція</t>
  </si>
  <si>
    <t>Олександрійський міський будинок культури по вул. 6-го грудня, 2, у м. Олександрії - реставрація будівлі</t>
  </si>
  <si>
    <t>комунальний заклад "Кіровоградський обласний онкологічний диспансер" по вул. Ялтинській, 1, у м. Кіровограді - капітальний ремонт операційного блока</t>
  </si>
  <si>
    <t>Луганська область</t>
  </si>
  <si>
    <t>проект землеустрою щодо встановлення (зміни) меж м. Рубіжного - розроблення</t>
  </si>
  <si>
    <t>заплавний міст N 2, м. Сєвєродонецьк - реконструкція</t>
  </si>
  <si>
    <t xml:space="preserve"> Попаснянська багатопрофільна гімназія N 25 по вул. Кошового, 31, м. Попасна - реконструкція (утеплення огороджувальних конструкцій будівлі)</t>
  </si>
  <si>
    <t>комунальна дорога з твердим покриттям по вул. Богдана Хмельницкого, смт Новопсков - будівництво</t>
  </si>
  <si>
    <t xml:space="preserve"> асфальтобетонне покриття автомобільної дороги по вул. Первомайській, м. Попасна - капітальний ремонт</t>
  </si>
  <si>
    <t>дитячий навчальний заклад N 43, м. Сєвєродонецьк - капітальний ремонт</t>
  </si>
  <si>
    <t>Львівська область</t>
  </si>
  <si>
    <t>пл. Ринок в м. Дрогобичі - реконструкція</t>
  </si>
  <si>
    <t>дошкільний навчальний заклад по вул. Робітничій, 15а, с. Мервичі Куликівської селищної ради Жовківського району - реконструкція з добудовою та надбудовою</t>
  </si>
  <si>
    <t>народний дім у с. Червоне Золочівського району - реконструкція із влаштуванням шатрового даху</t>
  </si>
  <si>
    <t>Добротвірська загальноосвітня школа I - III ступеня, смт Добротвір Кам'янка-Бузького району - реконструкція з добудовою критого басейну</t>
  </si>
  <si>
    <t>друга черга загальноосвітньої школи I - III ступеня на 400 учнів по вул. Шевченка, с. Чишки Пустомитівського району - будівництво. Коригування робочого проекту</t>
  </si>
  <si>
    <t>школа на 500 учнів, с. Бірки Яворівського району - будівництво. Коригування</t>
  </si>
  <si>
    <t>Красненська міська лікарня по вул. Золочівській, 10, смт Красне Буського району - реконструкція</t>
  </si>
  <si>
    <t>школа в смт Гніздичів Жидачівського району - будівництво. Коригування</t>
  </si>
  <si>
    <t>акушерський корпус на 30 ліжок, м. Миколаїв - будівництво</t>
  </si>
  <si>
    <t>загальноосвітня школа N 1 по вул. Мазепи, 2, с. Зимна Вода Пустомитівського району - реконструкція</t>
  </si>
  <si>
    <t>спортивний зал Зимноводівської загальноосвітньої школи N 2 по вул. І. Сірка, с. Зимна Вода Пустомитівського району - будівництво</t>
  </si>
  <si>
    <t>загальноосвітня школа I - III ступеня на 250 учнів, с. Верхня Білка Пустомитівського району - добудова</t>
  </si>
  <si>
    <t>Верхньорожанська загальноосвітня школа I-II ступеня на 180 учнівських місць, с. Верхня Рожанка Сколівського району - реконструкція з добудовою. Коригування</t>
  </si>
  <si>
    <t>дитячий садок-ясла на 90 місць, с. Сілець Сокальського району - будівництво</t>
  </si>
  <si>
    <t>навчальний корпус Лосинецької загальноосвітньої школи I-II ступеня Турківського району - реконструкція з будівництвом котельні</t>
  </si>
  <si>
    <t>приміщення опорного загальноосвітнього навчального закладу Старосамбірської загальноосвітньої школи I - III ступеня N 1 імені Героя України Богдана Сольчаника (із впровадженням енергозберігаючих заходів) по вул. Шевченка, 14в, м. Старий Самбір - реконструкція із впровадженням енергозберігаючих заходів</t>
  </si>
  <si>
    <t>Судововишнянський навчально-виховний комплекс по вул. Першого Листопада, 12, м. Судова Вишня Мостиського району - реконструкція з надбудовою мансардного поверху приміщення</t>
  </si>
  <si>
    <t>середня загальноосвітня школа I - III ступеня в с. Ралівка Самбірського району - реконструкція будівлі із надбудовою навчально-виховного комплексу</t>
  </si>
  <si>
    <t xml:space="preserve"> дитячий садок у с. Чуква Самбірського району - реконструкція приміщення</t>
  </si>
  <si>
    <t xml:space="preserve"> Баранівецький навчально-виховний комплекс "Загальноосвітня школа I - III ступеня - дошкільний навчальний заклад" у с. Баранівці Самбірського району - реконструкція каналізації з встановленням очисних споруд глибокого біологічного очищення стічних вод потужністю 16 куб. метрів на добу та благоустрій території</t>
  </si>
  <si>
    <t>парк-пам'ятка садово-паркового мистецтва місцевого значення "Парк XIX" в м. Пустомити Пустомитівського району - реставраційні роботи</t>
  </si>
  <si>
    <t>Львівський державний університет фізичної культури по вул. Черемшини, 17, м. Львів - реконструкція (влаштування спортивного покриття бігових доріжок і секторів та благоустрій прилеглої території)</t>
  </si>
  <si>
    <t>дитяча юнацько-спортивна школа по вул. Филипчака, 25, в м. Самборі - реконструкція спортивного залу</t>
  </si>
  <si>
    <t>спортивний комплекс "Шахтар" у м. Червонограді - реконструкція</t>
  </si>
  <si>
    <t>спортивно-туристичний оздоровчий комплекс "Прикарпаття" у с. Сприня Самбірського району - реконструкція</t>
  </si>
  <si>
    <t>Миколаївська область</t>
  </si>
  <si>
    <t>Миколаївська загальноосвітня школа-інтернат N 3 I - III ступеня Миколаївської обласної ради по вул. 1 Слобідській, 74, у м. Миколаєві - реконструкція</t>
  </si>
  <si>
    <t>швидкомонтована споруда спортивної зали гімназії N 1 по бульв. Курчатова, 6, у м. Южноукраїнську - нове будівництво</t>
  </si>
  <si>
    <t>система світлосигнального обладнання аеродрому "Миколаїв" по Київському шосе, 9, с. Баловне Новоодеського району - реконструкція</t>
  </si>
  <si>
    <t>Казанківська центральна районна лікарня по вул. Аненка, 42, в смт Казанка - реконструкція лікувального корпусу N 2 із впровадженням енергозберігаючих заходів</t>
  </si>
  <si>
    <t>Одеська область</t>
  </si>
  <si>
    <t>Одеський палац спорту по просп. Шевченка, 31, м. Одеса - капітальний ремонт</t>
  </si>
  <si>
    <t>Маяківська загальноосвітня школа I - III ступеня по вул. Преображенській, 69а, с. Маяки Біляївського району - реконструкція існуючої будівлі із будівництвом двоповерхового корпусу</t>
  </si>
  <si>
    <t>Полтавська область</t>
  </si>
  <si>
    <t>дошкільний навчальний заклад по вул. Героїв Крут, 14, у с. Великі Сорочинці Миргородського району - будівництво</t>
  </si>
  <si>
    <t>Полтавський обласний клінічний кардіологічний диспансер по вул. Макаренка, 1а, 1б, м. Полтава (корпус інтервенційної кардіології та реабілітації) - реконструкція</t>
  </si>
  <si>
    <t>Ромоданівська загальноосвітня школа I - III ступеня по вул. Шевченка, 5, у смт Ромодан Миргородського району - будівництво шкільного спортивного залу</t>
  </si>
  <si>
    <t>Демидівська загальноосвітньої школи I - III ступеня Решетилівської районної ради по вул. Перемоги, 118, с. Демидівка Решетилівського району - реконструкція спортивного залу з добудовою побутових приміщень</t>
  </si>
  <si>
    <t>Малоперещепинська загальноосвітня школа I - III ступеня імені М. А. Клименка по вул. Клименка, 14, в с. Мала Перещепина Новосанжарського району - капітальний ремонт (термомодернізація)</t>
  </si>
  <si>
    <t>Горішньоплавнівська міська лікарня, м. Горішні Плавні - реконструкція гінекологічного відділення під відділення паліативної допомоги "Хоспіс"</t>
  </si>
  <si>
    <t>Полтавський обласний клінічний онкологічний диспансер Полтавської обласної ради по вул. Миколи Дмітрієва, 7а, в м. Полтаві - капітальний ремонт (термомодернізація)</t>
  </si>
  <si>
    <t>Кременчуцька міська дитяча лікарня по вул. Павлова, 16, в м. Кременчуці - капітальний ремонт хірургічного відділення</t>
  </si>
  <si>
    <t>Рівненська область</t>
  </si>
  <si>
    <t>очисні споруди продуктивністю 1500 куб. метрів на добу в м. Березному - реконструкція</t>
  </si>
  <si>
    <t>Степангородська загальноосвітня школа I - III ступеня по вул. Шевченка, 59, у с. Степангород Володимирецького району - реконструкція під Степангородський навчально-виховний комплекс "Загальноосвітня школа I - III ступеня - дошкільний навчальний заклад" Володимирецької районної ради</t>
  </si>
  <si>
    <t>реконструкція гінекологічного відділення Острозької центральної районної лікарні під гуртожиток медичних працівників по вул. Бельмаж, 2, в м. Острозі</t>
  </si>
  <si>
    <t>добудова загальноосвітньої школи I - III ступеня по вул. Шкільній, 1, у с. Старе Село Рокитнівського району</t>
  </si>
  <si>
    <t>реконструкція будівель Дубровицького навчально-виховного комплексу "Ліцей - загальноосвітньої школи I-II ступеня" по вул. Макарівській, 11, в м. Дубровиці (влаштування шатрового даху, зовнішнє опорядження фасадів, заміна вікон та зовнішніх дверей, реконструкція системи опалення)</t>
  </si>
  <si>
    <t>дитячий садок на 150 місць по вул. Центральній в смт Оржів Рівненського району - будівництво (коригування проекту)</t>
  </si>
  <si>
    <t>реконструкція дошкільного навчального закладу по вул. Шкільній, 4, у с. Переброди Дубровицького району</t>
  </si>
  <si>
    <t>будівництво дошкільного навчального закладу в с. Новомильськ по вул. Центральній, 3а, на території Копитківської сільської ради Здолбунівського району</t>
  </si>
  <si>
    <t>будівництво спортивно-оздоровчого комплексу по вул. Червоного Хреста, 25, в м. Дубровиці</t>
  </si>
  <si>
    <t>впровадження медичної інформаційної системи на базі комунального закладу "Рівненська обласна дитяча лікарня" Рівненської обласної ради</t>
  </si>
  <si>
    <t>Сумська область</t>
  </si>
  <si>
    <t>будівля Вільшанської загальноосвітньої школи I - III ступеня Недригайлівської районної ради, с. Вільшана Недригайлівського району - реконструкція (утеплення фасадів, горищ, заміна вікон)</t>
  </si>
  <si>
    <t>створення об'єднаного комунального підприємства для обслуговування мереж водогонів, благоустрою, збору та утилізації твердих побутових відходів, надання ритуальних послуг у сільській місцевості на базі комунального підприємства "Середино-Будське" у м. Середині-Буді Середино-Будського району (придбання транспортних засобів та обладнання)</t>
  </si>
  <si>
    <t>Тернопільська область</t>
  </si>
  <si>
    <t>гідротехнічні споруди веслувального каналу центру веслування та водних видів спорту з інфраструктурою "Водна арена Тернопіль" у м. Тернополі та на території Тернопільського району - будівництво</t>
  </si>
  <si>
    <t>лікувальний корпус N 2 комунальної установи Тернопільської обласної ради "Тернопільський обласний наркологічний диспансер" по вул. Тролейбусній, 14, у м. Тернополі - реконструкція з добудовою приймального відділення для поліпшення надання медичної допомоги демобілізованим та учасникам антитерористичної операції</t>
  </si>
  <si>
    <t xml:space="preserve"> каналізаційна мережа м. Монастириська - реконструкція</t>
  </si>
  <si>
    <t>Завалівська загальноосвітня школа I - III ступеня Підгаєцької районної ради - енергоефективний проект розвитку, капітальний ремонт (утеплення фасадів, заміна вікон) у рамках реалізації проекту комплексної термомодернізації будівлі</t>
  </si>
  <si>
    <t>приміщення колишньої школи, с. Стінка Бучацького району - реконструкція з добудовою під дошкільний заклад</t>
  </si>
  <si>
    <t>спортзал Збаразької районної дитячо-юнацької спортивної школи по вул. Д. Вишневецького, 2, на території Базаринецької сільської ради Збаразького району - будівництво</t>
  </si>
  <si>
    <t>водопровідні споруди смт Мельниця-Подільська - будівництво</t>
  </si>
  <si>
    <t>Бучацький коледж Подільського державного аграрно-технічного університету по вул. Винниченка, 4, с. Трибухівці Бучацького району - капітальний ремонт (утеплення фасадів та заміна вікон навчального корпусу)</t>
  </si>
  <si>
    <t>навчально-виховний комплекс "Лановецька загальноосвітня школа I - III ступеня N 2 - гімназія" - капітальний ремонт з впровадженням енергозберігаючих технологій (утеплення зовнішніх стін будівлі школи і заміна покрівлі)</t>
  </si>
  <si>
    <t>спортивне ядро загальноосвітньої школи-інтернату I - III ступеня Кременецької районної ради по вул. Льотчиків-Визволителів, 60, м. Кременець - реконструкція</t>
  </si>
  <si>
    <t>Харківська область</t>
  </si>
  <si>
    <t>будівля стаціонарного корпусу відділення Ізюмської центральної міської лікарні, м. Ізюм - капітальний ремонт (коригування)</t>
  </si>
  <si>
    <t xml:space="preserve"> комунальний заклад охорони здоров'я "Куп'янська центральна міська лікарня" по вул. Лікарняній, 2, м. Куп'янськ - реконструкція фасаду, заміна вікон і вхідних дверей в будівлі головного корпусу</t>
  </si>
  <si>
    <t xml:space="preserve"> комунальний заклад охорони здоров'я "Куп'янська центральна міська лікарня" по вул. Лікарняній, 2, м. Куп'янськ - реконструкція фасаду, заміна вікон і вхідних дверей у будівлі інфекційного відділення</t>
  </si>
  <si>
    <t>комунальна установа охорони здоров'я Богодухівська центральна районна лікарня по вул. Чернієнка, 13, в м. Богодухові - капітальний ремонт із застосуванням енергозберігаючих заходів у поліклінічному відділенні</t>
  </si>
  <si>
    <t>"Тільки разом зробимо село привабливим" - придбання обладнання та спеціальної техніки для утримання населених пунктів Великобурлуцького району в належному санітарному стані, своєчасного вивозу твердих та рідких побутових відходів, утримання доріг, вулиць в усі пори року</t>
  </si>
  <si>
    <t xml:space="preserve"> Красноградська дитячо-юнацька спортивна школа, по вул. Жовтневій, 76, м. Красноград - будівництво багатофункціонального фізкультурно-оздоровчого комплексу (коригування)</t>
  </si>
  <si>
    <t>Краснопавлівська загальноосвітня школа I - III ступеня по вул. Шкільній, смт Краснопавлівка Лозівського району - капітальний ремонт</t>
  </si>
  <si>
    <t>Олексіївський навчально-виховний комплекс по вул. Шкільній, 15, с. Олексіївка Первомайського району - капітальний ремонт шкільного підрозділу</t>
  </si>
  <si>
    <t>Херсонська область</t>
  </si>
  <si>
    <t>екстрена медична допомога - придбання санітарних автомобілів</t>
  </si>
  <si>
    <t>дитячий садок у с. Музиківка Білозерського району - реконструкція (з доведенням кількості місць до 180)</t>
  </si>
  <si>
    <t>мережа водопостачання в смт Горностаївка - капітальний ремонт</t>
  </si>
  <si>
    <t>Хмельницька область</t>
  </si>
  <si>
    <t>загальноосвітня школа по вул. Садовій, 1а, в с. Залужжя Білогірського району - будівництво</t>
  </si>
  <si>
    <t>Волочиська центральна районна лікарня по вул. Незалежності, 68, в м. Волочиську - капітальний ремонт харчоблока та допоміжних приміщень</t>
  </si>
  <si>
    <t xml:space="preserve"> лікувальний корпус на 120 ліжок та харчоблок по вул. Шевченка, 40, у м. Городку - будівництво</t>
  </si>
  <si>
    <t>будинок культури по вул. Б. Хмельницького, 43, в смт Сатанів Городоцького району - реконструкція під центр надання соціальних послуг</t>
  </si>
  <si>
    <t>спортивний комплекс на території школи по вул. Б. Хмельницького, 44, в смт Сатанів Городоцького району - будівництво</t>
  </si>
  <si>
    <t>парк культури та відпочинку по вул. Миру в м. Деражні - реконструкція та влаштування спортивного сектору</t>
  </si>
  <si>
    <t>очисні споруди та напірний колектор в м. Дунаївцях - реконструкція (друга черга)</t>
  </si>
  <si>
    <t>водогін у смт Дунаївці Дунаєвецького району - реконструкція</t>
  </si>
  <si>
    <t>підвідний газопровід середнього тиску до сіл Суржа, Нагоряни, Лісківці, Рихта, Слобідка-Рихтівська, Вільне, Залісся Перше, Параївка, Чорнокозинці, Мілівці, Кудринці, Кізя-Кудринецька, Завалля, Червона Діброва, Вітківці, Добровілля, Кізя, Адамівка, Нововолодимирівка, Шустівці, Ніверка, Підпилип'я, Подоляни Кам'янець-Подільського району - будівництво</t>
  </si>
  <si>
    <t>школа на 274 учні та сільський клуб на 400 відвідувачів, с. Новолабунь Полонського району - будівництво</t>
  </si>
  <si>
    <t xml:space="preserve"> стадіон "Товтри" по вул. Центральній, 50, у смт Чемерівці - реконструкція</t>
  </si>
  <si>
    <t>створення умов для надання високоякісних освітніх послуг через реалізацію проекту "Реконструкція та модернізація приміщень Чемеровецького навчально-виховного комплексу N 1 "Загальноосвітня школа I - III ступеня, ліцей та міжшкільний навчально-виробничий комбінат" в смт Чемерівці по вул. Центральній, 46, в рамках реалізації концепції "Нова українська школа"</t>
  </si>
  <si>
    <t>стадіон "Центральний" по вул. Острозького, 43, в м. Старокостянтинові - реконструкція бігових доріжок</t>
  </si>
  <si>
    <t>створення умов для надання високоякісних освітніх послуг через реалізацію проекту "Загальноосвітній навчальний заклад I - III ступеня N 1 по вул. К. Острозького, 40, в м. Старокостянтинові - капітальний ремонт" в рамках реалізації концепції "Нова українська школа"</t>
  </si>
  <si>
    <t>міська поліклініка N 1 по вул. І. Франка, 30, в м. Кам'янець-Подільському - реконструкція приміщення під розміщення лікувального діагностично-консультативного центру та фізіотерапевтичного відділення</t>
  </si>
  <si>
    <t xml:space="preserve"> загальноосвітня школа I - III ступеня по вул. Б. Хмельницького, 44 в смт Сатанів Городоцького району - капітальний ремонт з заходами по енергозбереженню будівлі N 2</t>
  </si>
  <si>
    <t>Хмельницький обласний кардіологічний диспансер по вул. Володимирській, 85, у м. Хмельницькому - реконструкція будівель</t>
  </si>
  <si>
    <t>Хмельницький обласний онкологічний диспансер по вул. Пілотській, 1, в м. Хмельницькому - капітальний ремонт будівлі</t>
  </si>
  <si>
    <t>Старокостянтинівська центральна районна лікарня по вул. Пушкіна, 47, в м. Старокостянтинові - капітальний ремонт інфекційного відділення</t>
  </si>
  <si>
    <t>спортивний майданчик із штучним покриттям для гри у міні-футбол по вул. Центральній, 27, в с. Ружичанка Хмельницького району - будівництво</t>
  </si>
  <si>
    <t>Черкаська область</t>
  </si>
  <si>
    <t>Черкаський академічний обласний український музично-драматичний театр імені Т. Г. Шевченка по бульв. Шевченка, 234, в м. Черкасах - реконструкція з метою ліквідації наслідків надзвичайної ситуації техногенного характеру внаслідок пожежі, яка сталася 1 липня 2015 р. у приміщенні театру (перша черга)</t>
  </si>
  <si>
    <t>адміністративна будівля (літер А"-1) обласної спеціалізованої дитячо-юнацької спортивної школи олімпійського резерву по вул. Пастерівській, 102, м. Черкаси - реконструкція з надбудовою другого поверху та добудовою спортивних залів</t>
  </si>
  <si>
    <t>Чернівецька область</t>
  </si>
  <si>
    <t>дошкільний навчальний заклад, с. Карапчів Вижницького району - будівництво (погашення кредиторської заборгованості)</t>
  </si>
  <si>
    <t>обласна комунальна установа "Лікарня швидкої медичної допомоги" по вул. Фастівській, 2, в м. Чернівцях - капітальний ремонт приміщень відділень (п'ятий та шостий поверхи)</t>
  </si>
  <si>
    <t>загальноосвітня школа I - III ступеня с. Рідківці Новоселицького району - будівництво</t>
  </si>
  <si>
    <t>обласна клінічна лікарня в м. Чернівцях - капітальний ремонт фасадів (корпус N 3; N 5; N 6 і 7; N 8; N 12), покрівлі корпусу N 8; сантехнічних мереж та благоустрій території</t>
  </si>
  <si>
    <t>пологове відділення (акушерський корпус) в м. Хотині - будівництво</t>
  </si>
  <si>
    <t>Новодністровська міська гімназія в м. Новодністровську - нове будівництво поля для гри в міні-футбол з подальшим облаштуванням зони благоустрою</t>
  </si>
  <si>
    <t>загальноосвітня школа I - III ступеня на 240 учнівських місць навчання по вул. Центральній, с. Усть-Путила Путильського району - будівництво</t>
  </si>
  <si>
    <t>спортзал та навчально-виховний комплекс по вул. Б. Хмельницького, 112б, у м. Сторожинці Сторожинецького району - будівництво</t>
  </si>
  <si>
    <t>Михалківський навчально-виховний комплекс Сокирянського району - капітальний ремонт обладнання теплопостачання із впровадженням системи теплопостачання на основі теплоакумулятора (комплекс "Тепло") із застосуванням енергозберігаючих технологій</t>
  </si>
  <si>
    <t>очисні споруди в смт Кострижівка Заставнівського району - будівництво</t>
  </si>
  <si>
    <t>міжмуніципальне співробітництво територіальних громад Хотинського району у сфері управління твердими побутовими відходами</t>
  </si>
  <si>
    <t>Чернігівська область</t>
  </si>
  <si>
    <t>спеціалізована дитячо-юнацька школа олімпійського резерву з футболу "Юність" по просп. Перемоги, 110, у м. Чернігові - реконструкція стадіону</t>
  </si>
  <si>
    <t>Ріпкинська загальноосвітня школа I - III ступеня N 2, по вул. Пірогова, 5, у смт Ріпки - капітальний ремонт покрівлі з виділенням черговості: перша черга - утеплення перекриття корпусу N 1; друга черга - утеплення покриття корпусу N 2; третя черга - утеплення перекриття корпусу N 3 (у рамках впровадження комплексу заходів з енергозбереження)</t>
  </si>
  <si>
    <t xml:space="preserve"> школа N 5 на 520 місць по вул. Вокзальній в м. Носівці - будівництво</t>
  </si>
  <si>
    <t>музична школа N 1 імені С. В. Вільконського по вул. Мстиславській, 3а, в м. Чернігові, на земельній ділянці, яка знаходиться в постійному користуванні замість існуючої адміністративної будівлі - будівництво прибудови</t>
  </si>
  <si>
    <t>Київ</t>
  </si>
  <si>
    <t>Велика Окружна дорога на ділянці від просп. Маршала Рокоссовського до вул. Богатирської з будівництвом транспортної розв'язки на різних рівнях - будівництво</t>
  </si>
  <si>
    <t>дюкерні переходи через р. Дніпро - реконструкція</t>
  </si>
  <si>
    <t>школа N 42 по вул. Хорольській, 19, у Дніпровському районі - реконструкція з прибудовою та надбудовою</t>
  </si>
  <si>
    <t>стадіон із штучним покриттям по вул. Драйзера, 2б, у Деснянському районі - реконструкція</t>
  </si>
  <si>
    <t>будівля бюджетної сфери (середня загальноосвітня школа N 166) по вул. Єреванській, 20, у Солом'янському районі - термомодернізація (реконструкція)</t>
  </si>
  <si>
    <t>будівля бюджетної сфери (школа-дитячий садок "Ластівка") по просп. Оболонському, 32а, - термомодернізація (реконструкція)</t>
  </si>
  <si>
    <t>Разом</t>
  </si>
  <si>
    <t>Державний фонд регіонального розвитку</t>
  </si>
  <si>
    <t>у тому числі:</t>
  </si>
  <si>
    <t>КПКВК 2761070 (асигнування не розподілені Мінрегіоном)</t>
  </si>
  <si>
    <t>Не розподілено розпорядником коштів</t>
  </si>
  <si>
    <t>будівля комунальної організації "Спорткомплекс "Здоров'я" по вул. Якова Шепеля, 23, в м. Вінниці - реконструкція</t>
  </si>
  <si>
    <t>стадіон на території Вінницького гуманітарно-педагогічного коледжу по вул. Нагірній, 13, в м. Вінниці - будівництво</t>
  </si>
  <si>
    <t>спортивно-оздоровчий комплекс "Авангард" по вул. Козацькій, 3, в смт Браїлів Жмеринського району - реконструкція</t>
  </si>
  <si>
    <t>будівлі навчально-виховного закладу "Загальноосвітня школа I - III ступеня - ліцей смт Стрижавка" по вул. 40-річчя Перемоги, 3, в смт Стрижавка Вінницького району - реконструкція</t>
  </si>
  <si>
    <t>пам'ятка архітектури національного значення "Палац" (1805 рік) охоронний номер 973/1 по вул. Спортивній, 3, в смт Муровані Курилівці - реставрація (в рамках реалізації проекту Мурованокуриловецька загальноосвітня санаторна школа-інтернат I - III ступеня Вінницької обласної ради)</t>
  </si>
  <si>
    <t>пологове відділення центральної районної лікарні в м. Шаргороді - реконструкція</t>
  </si>
  <si>
    <t>створення умов для захисту правових і економічних інтересів особистих селянських господарств, а також розширення асортименту молочної продукції для соціальної сфери Томашпільського району (реконструкція частини нежитлової будівлі в міні-цех з переробки молока по вул. Гагаріна, 42, в с. Антонівка Томашпільського району для комунального підприємства "Архітектурно-планувальне бюро")</t>
  </si>
  <si>
    <t>пам'ятка архітектури та містобудування місцевого значення 1912 року, охоронний номер 213-М по вул. Грушевського, 2, в м. Вінниці - реставрація (в рамках реалізації проекту пристосування будівлі для потреб навчального закладу - Донецького національного університету імені В. Стуса)</t>
  </si>
  <si>
    <t>загальноосвітня школа I - III ступеня в житловому кварталі N 8 району "Поділля" в м. Вінниці - будівництво</t>
  </si>
  <si>
    <t>центр безпеки та центр надання адміністративних послуг по вул. Незалежності, 1а, в с. Бабчинці Чернівецького району - будівництво</t>
  </si>
  <si>
    <t>добудова головного корпусу міської клінічної лікарні швидкої медичної допомоги по вул. Київській, 68, м. Вінниці - будівництво</t>
  </si>
  <si>
    <t>загальноосвітня школа I - III ступеня по вул. Парковій, 18, в смт Оратів - капітальний ремонт із впровадженням енергозберігаючих технологій (в рамках реалізації проекту створення нового освітнього простору: запровадження новітніх стандартів навчально-виховного процесу, поліпшення матеріально-технічної бази за стандартами нової української школи в Оратівській опорній загальноосвітній школі I - III ступеня)";</t>
  </si>
  <si>
    <t>навчально-виховний комплекс Маневицька загальноосвітня школа I - III ступеня N 2 - гімназія імені А. П. Бринського Маневицького району - реконструкція (термомодернізація)</t>
  </si>
  <si>
    <t>Гірківська загальноосвітня школа I - III ступеня по вул. Садовій, 8, в с. Гірки Любешівського району - реконструкція з добудовою класних кімнат, їдальні і спортзалу</t>
  </si>
  <si>
    <t>навчально-виховний комплекс "Загальноосвітня школа I - III ступеня - дошкільний навчальний заклад" по вул. Ватутіна, 108, в с. Вербка Ковельського району - реконструкція з добудовою спортивного залу, їдальні та новим будівництвом котельні (перша черга)</t>
  </si>
  <si>
    <t>Турійська загальноосвітня школа I - III ступеня по вул. Володимирській, 1, в смт Турійськ Турійського району - капітальний ремонт та улаштування спортивного майданчика із штучним покриттям</t>
  </si>
  <si>
    <t>комунальний опорний заклад "Луківська загальноосвітня школа I - III ступеня - ліцей" по вул. Лящука, 4, в смт Луків Турійського району - будівництво учбових приміщень</t>
  </si>
  <si>
    <t>полігон твердих побутових відходів для м. Горохова - будівництво (коригування)</t>
  </si>
  <si>
    <t>загальноосвітня школа I-III ступеня в с. Башлики Ківерцівського району - будівництво</t>
  </si>
  <si>
    <t>дошкільний навчальний заклад по вул. Молодіжній в с. Дачне Ківерцівського району - будівництво</t>
  </si>
  <si>
    <t>школа на 600 місць в смт Головно Любомльського району - будівництво</t>
  </si>
  <si>
    <t>дитячий садок на 105 місць в с. Крупа Луцького району - будівництво (коригування)</t>
  </si>
  <si>
    <t>стаціонарно-лікувальне відділення для постійного проживання одиноких непрацездатних громадян та інвалідів району по вул. Прикордонників, 68, в с. Гуща Любомльського району - капітальний ремонт</t>
  </si>
  <si>
    <t>комунальний позашкільний навчальний заклад "Палац дитячої та юнацької творчості Центрально-Міського району" Криворізької міської ради в м. Кривому Розі - реконструкція будівлі</t>
  </si>
  <si>
    <t>магістральний водогін Кринички - Затишне - Гуляйполе Криничанського району - будівництво</t>
  </si>
  <si>
    <t>комунальний заклад освіти "Дошкільний навчальний заклад N 200" по бульв. Слави, 11, в м. Дніпропетровську - реконструкція</t>
  </si>
  <si>
    <t>комунальний заклад освіти "Середня загальноосвітня школа N 15" Дніпропетровської міської ради по вул. Дмитра Кедріна, 53, в м. Дніпрі - капітальний ремонт будівлі та благоустрій території";</t>
  </si>
  <si>
    <t>магістральний Другий Донецький водопровід Д-1400 мм (ліва нитка), ПК 0 - ПК 29 + 22, Слов'янський район - капітальний ремонт</t>
  </si>
  <si>
    <t>система водопроводу в с-щі Нове Лиманського району - капітальний ремонт (друга черга)</t>
  </si>
  <si>
    <t>магістральний водовід Д-500 мм довжиною 1390 метрів (інвентарний номер 1105) по просп. Будівельників від вул. Лавицького до пров. Чорноморського, Приморський район, в м. Маріуполі - капітальний ремонт</t>
  </si>
  <si>
    <t>система водопостачання по вул. Дундича, 2 в Кальміуському районі м. Маріуполя - реконструкція з встановленням підвищувальної насосної станції для нормалізації водопостачання</t>
  </si>
  <si>
    <t>водовід Д-500 мм від готелю "Азовсталь" до вул. Якова Гугеля (по просп. Перемоги) в Лівобережному районі м. Маріуполя - капітальний ремонт</t>
  </si>
  <si>
    <t>водопровідні мережі с. Рубці Лиманського району - капітальний ремонт</t>
  </si>
  <si>
    <t>система водопостачання в с. Званівка Бахмутського району - реконструкція</t>
  </si>
  <si>
    <t>водовід Д-500 мм довжиною 700 метрів (інвентарний номер 6780) по вул. Ангарській від вул. Флотської до вул. Новоросійської (Залізнична лікарня) в Центральному районі м. Маріуполя - капітальний ремонт</t>
  </si>
  <si>
    <t>водопровід до с. Побєда Мар'їнського району - будівництво</t>
  </si>
  <si>
    <t>водопровідна мережа смт Мангуш (ділянка дублюючого водоводу від камери розподілу в районі водопровідно-насосної станції другого підйому в с. Широка балка до камер по вул. Степній в смт Мангуш) - капітальний ремонт</t>
  </si>
  <si>
    <t>модульна газова котельня по вул. Заводській, 51, в смт Донське Волноваського району - будівництво";</t>
  </si>
  <si>
    <t>молодіжно-спортивний комплекс "Юність" в смт Ємільчине - облаштування плавального басейну (перерахунок кошторисів)</t>
  </si>
  <si>
    <t>загальноосвітня школа I - III ступеня в с. Словечно Овруцького району - реконструкція</t>
  </si>
  <si>
    <t>хірургічний корпус Новоград-Волинського міськрайонного територіального медичного об'єднання по вул. Медведєва, 13, в м. Новограді-Волинському - будівництво;</t>
  </si>
  <si>
    <t>комунальна установа Романівської районної ради "Опорний навчальний заклад "Романівська гімназія" по вул. С. Лялевича, 5, в смт Романів Романівського району - капітальний ремонт</t>
  </si>
  <si>
    <t>водогінна мережа у с. Соколів Червоноармійського району - будівництво (розширення)</t>
  </si>
  <si>
    <t>будівля Житомирського обласного онкологічного диспансеру по вул. Фещенко-Чопівського, 24/4, в м. Житомирі - реконструкція (термосанація)</t>
  </si>
  <si>
    <t>спорткомплекс "Динамо" по пров. Шкільному, 8, в м. Радомишлі - реконструкція за рахунок розбудови</t>
  </si>
  <si>
    <t>районний будинок культури по вул. Грушевського, 16, в м. Малині - капітальний ремонт</t>
  </si>
  <si>
    <t>Олевська гімназія по вул. Інтернаціональній, 34, в м. Олевську - будівництво (коригування робочого проекту)</t>
  </si>
  <si>
    <t>Великоберезнянська районна лікарня - реконструкція дитячого відділення (коригування)</t>
  </si>
  <si>
    <t>лікарська амбулаторія по вул. Садовій, 63, в с. Терново Тячівського району - реконструкція незавершеного будівництва під навчальний заклад Тернівської загальноосвітньої школи I - III ступеня</t>
  </si>
  <si>
    <t>система водопостачання с. Часлівці Ужгородського району - реконструкція</t>
  </si>
  <si>
    <t>дитячий садок на 100 місць (4 групи) в с. Нижня Апша Тячівського району - будівництво</t>
  </si>
  <si>
    <t>автомобільна дорога Великі Ком'яти - Вилок (ділянка Великі Ком'яти - Шаланки) - капітальний ремонт</t>
  </si>
  <si>
    <t>річки Латориця та Вича в с. Неліпино - берегоукріплення лівого берега</t>
  </si>
  <si>
    <t>р. Тересва на ділянці N 1 в с. Красна Тячівського району - берегоукріплення правого берега</t>
  </si>
  <si>
    <t>р. Тересва на ділянці N 2 в с. Красна Тячівського району - берегоукріплення правого берега</t>
  </si>
  <si>
    <t>автомобільна дорога загального користування місцевого значення С070414 Верецький перевал - Нижні Ворота - поточний середній ремонт на ділянці км 0 + 000 - км 13 + 213</t>
  </si>
  <si>
    <t>автомобільна дорога загального користування місцевого значення О-07-06-01 Майдан - Новоселиця - поточний середній ремонт на ділянці км 0 + 000 - км 8 + 400</t>
  </si>
  <si>
    <t>автомобільна дорога загального користування місцевого значення С070606 Ізки - Верхній Студений - поточний середній ремонт на ділянці км 0 + 000 - км 10 + 600</t>
  </si>
  <si>
    <t>автомобільна дорога загального користування місцевого значення О-07-07-01 Кольчино - Пузняківці - поточний середній ремонт на ділянці км 1 + 700 - км 18 + 000</t>
  </si>
  <si>
    <t>автомобільна дорога місцевого значення О-07-06-02 Колочава - Усть Чорна - Калини - Бедевля - поточний середній ремонт на ділянці км 15 + 000 - км 47 + 000 у Тячівському районі</t>
  </si>
  <si>
    <t>автомобільна дорога місцевого значення С071110 Угля - Мала Уголька - поточний середній ремонт на ділянці км 0 + 000 - км 12 + 000 у Тячівському районі</t>
  </si>
  <si>
    <t>автомобільна дорога місцевого значення С071103 Усть Чорна - Лопухів - поточний середній ремонт на ділянці км 0 + 000 - км 8 + 100 у Тячівському районі</t>
  </si>
  <si>
    <t>автомобільна дорога загального користування місцевого значення С070906 Луг - Косівська Поляна - поточний середній ремонт на ділянці км 0 + 000 - км 10 + 700</t>
  </si>
  <si>
    <t>автомобільна дорога державного значення Іршава - Виноградів - поточний ремонт на ділянці км 9 + 620 - км 13 + 887 у Виноградівському районі</t>
  </si>
  <si>
    <t>автомобільна дорога державного значення Іршава - Виноградів - поточний середній ремонт на ділянці км 4 + 910 - км 6 + 910 в Іршавському районі</t>
  </si>
  <si>
    <t>дорога державного значення Перечин - Свалява - поточний ремонт на ділянці км 25 + 000 - км 30 + 580 у Перечинському районі</t>
  </si>
  <si>
    <t>автомобільна дорога місцевого значення О070502 Довге - Іршава - поточний середній ремонт на ділянці км 0 + 000 -км 21 + 700</t>
  </si>
  <si>
    <t>Діловецька загальноосвітня школа I - III ступеня по вул. Трибушанській, 14, в с. Ділове Рахівського району - реконструкція спортивного залу (коригування)";</t>
  </si>
  <si>
    <t>спорткомплекс імені А. П. Гемби по вул. Карпатській, 15, в м. Івано-Франківську - капітальний ремонт</t>
  </si>
  <si>
    <t>відкритий басейн в м. Снятині - капітальний ремонт</t>
  </si>
  <si>
    <t>спортивний майданчик із штучним покриттям для фізкультурно-оздоровчих занять учнів Надорожнянського навчально-виховного комплексу по вул. Гостинець, 37, в с. Надорожна Тлумацької об'єднаної територіальної громади - будівництво</t>
  </si>
  <si>
    <t>спортивний майданчик із штучним покриттям для фізкультурно-оздоровчих занять учнів Нижнівської загальноосвітньої школи по вул. Дністерській, 9, в с. Нижнів Тлумацького району - будівництво</t>
  </si>
  <si>
    <t>спортивний майданчик із штучним покриттям для фізкультурно-оздоровчих занять учнів Грушківського навчально-виховного комплексу по вул. Шкромиди, 1а, в с. Грушка Тлумацького району - нове будівництво</t>
  </si>
  <si>
    <t>комплексний спортивний майданчик із штучним покриттям для фізкультурно-оздоровчих занять учнів Мединського навчально-виховного комплексу по вул. Чорновола, 101, в с. Мединя Галицького району - будівництво</t>
  </si>
  <si>
    <t>комплексний спортивний майданчик із штучним покриттям по вул. Шевченка в с. Крилос Галицького району -будівництво</t>
  </si>
  <si>
    <t>спортивний майданчик із штучним покриттям для фізкультурно-оздоровчих занять жителів с. Чортовець Городенківського району - будівництво</t>
  </si>
  <si>
    <t>Долинська дитячо-юнацька спортивна школа по вул. С. Бандери, 2, в м. Долині - капітальний ремонт</t>
  </si>
  <si>
    <t>Залуквянська загальноосвітня школа I - III ступеня імені І. Блажкевич в с. Залуква Галицького району - капітальний ремонт (впровадження заходів з енергозбереження)</t>
  </si>
  <si>
    <t>відділення невідкладної екстреної допомоги Рожнятівської центральної районної лікарні - капітальний ремонт приміщення (впровадження заходів з енергозбереження)</t>
  </si>
  <si>
    <t>незавершене будівництво універсального блоку школи в с. Гринівці Тлумацького району - реконструкція під дитячий садок (в межах заходів комплексного енергозбереження)</t>
  </si>
  <si>
    <t>Острівецький навчально-виховний комплекс с. Острівець Городенківського району - капітальний ремонт (в рамках збереження та впровадження комплексних заходів з енергоефективності)</t>
  </si>
  <si>
    <t>Матеївецький навчально-виховний комплекс "Загальноосвітня школа I - II ступеня - дошкільний навчальний заклад" Матеївецької сільської ради об'єднаної територіальної громади Коломийського району - капітальний ремонт (в рамках проведення заходів з енергозбереження)</t>
  </si>
  <si>
    <t>навчальний корпус державного навчального закладу "Коломийський професійний ліцей сфери послуг" по вул. Б. Хмельницького, 88, в м. Коломиї - реконструкція (заходи з енергозбереження)</t>
  </si>
  <si>
    <t>загальноосвітня школа I - III ступеня в с. Крилос Галицького району - будівництво (перша черга)</t>
  </si>
  <si>
    <t>загальноосвітня школа I - III ступеня у с. Боднарів Калуського району - будівництво</t>
  </si>
  <si>
    <t>середня школа на 33 класи по вул. Івана Франка в смт Верховина - будівництво</t>
  </si>
  <si>
    <t>дитячий садочок на 50 місць в с. Черніїв Тисменицького району - будівництво (коригування)</t>
  </si>
  <si>
    <t>Яремчанська загальноосвітня школа I - III ступеня N 1 - реконструкція з добудовою</t>
  </si>
  <si>
    <t>військова частина в м. Надвірній -реконструкція та капітальний ремонт під Прикарпатський військово-спортивний ліцей-інтернат (спортзал)</t>
  </si>
  <si>
    <t>Чернятинська загальноосвітня школа I - III ступеня по вул. Грушевського, 27, в с. Чернятин Городенківського району - добудова шкільної їдальні, виробничих майстерень та класних кімнат</t>
  </si>
  <si>
    <t>народний дім з глядацьким залом на 200 місць в с. Белелуя Снятинського району - будівництво</t>
  </si>
  <si>
    <t>створення умов для покращення діагностики злоякісних пухлин серед населення області на базі комунального закладу "Прикарпатський онкологічний центр" шляхом придбання сучасного магнітно-резонансного томографа</t>
  </si>
  <si>
    <t>Косівська загальноосвітня школа N 2 I - III ступеня - будівництво (добудова спортзалу та переходу)</t>
  </si>
  <si>
    <t>впровадження медичних інформаційних систем для управління закладами медицини області на базі Долинської центральної районної лікарні (технічне переоснащення інформаційно-комп'ютерних систем з метою впровадження проекту телемедицини)</t>
  </si>
  <si>
    <t>площа Майдан Різдва в м. Галичі - капітальний ремонт</t>
  </si>
  <si>
    <t>водойма по вул. Незалежності в с. Тишківці Городенківського району - реконструкція</t>
  </si>
  <si>
    <t>очисні споруди глибокого біологічного очищення стічних вод продуктивністю 500 куб. метрів на добу в м. Галичі (урочище Дробилка) - будівництво (перша черга)</t>
  </si>
  <si>
    <t>дорожнє покриття вул. С. Бандери на ділянці від автодороги Снятин - Тязів до Духової криниці в с. Єзупіль Тисменицького району - капітальний ремонт</t>
  </si>
  <si>
    <t>посилення спроможності комунального підприємства "Господар" в наданні якісних послуг через механізми соціально-економічного відтворення в с. Витвиця Витвицької об'єднаної територіальної громади Долинського району (придбання трактора, причепа та рубальної машини)</t>
  </si>
  <si>
    <t>мостовий перехід через р. Сівка по вул. Залізничній в с. Креховичі Рожнятівського району - капітальний ремонт</t>
  </si>
  <si>
    <t>дорожнє покриття вул. Відродження в с. Великий Ключів Нижньовербізької сільської ради об'єднаної територіальної громади Коломийського району - капітальний ремонт</t>
  </si>
  <si>
    <t>адміністративні приміщення Брошнів-Осадської селищної ради по вул. 22 Січня, 85, Брошнів-Осадської селищної ради об'єднаної територіальної громади - капітальний ремонт</t>
  </si>
  <si>
    <t>автомобільна дорога загального користування державного значення Н-10 Стрий - Мамалига - поточний середній ремонт на ділянках км 18 + 330 - км 19 + 386; км 41 + 123 - км 49 + 050; км 53 + 824 - км 57 + 650; км 64 + 300 - км 82 + 640; км 83 + 880 - км 93 + 000; км 93 + 186 - км 103 + 200</t>
  </si>
  <si>
    <t>автомобільна дорога загального користування державного значення Р-24 Татарів - Кам'янець-Подільський - поточний ремонт на ділянках км 0 + 000 - км 5 + 050; км 10 + 450 - км 19 + 420; км 41 + 000 - км 48 + 000; км 69 + 629 - км 78 + 200; км 94 + 450 - км 117 + 796; км 126 + 733 - км 177 + 894</t>
  </si>
  <si>
    <t>автомобільна дорога загального користування державного значення Н-09 Мукачеве - Львів - поточний середній ремонт на ділянці км 218 + 400 - км 317 + 698</t>
  </si>
  <si>
    <t>комплексний спортивний майданчик із штучним покриттям по вул. Шкільній в с. Залуква Галицького району - будівництво</t>
  </si>
  <si>
    <t>Бортниківський навчально-виховний кошплекс (загальноосвітня школа I - III ступеня - дошкільний навчальний заклад) Тлумацької міської ради об'єднаної територіальної громади - капітальний ремонт (в межах заходів комплексного енергозбереження)</t>
  </si>
  <si>
    <t>Тлумацька загальноосвітня школа I - III ступеня Тлумацької міської ради об'єднаної територіальної громади - капітальний ремонт (в межах заходів комплексного енергозбереження)</t>
  </si>
  <si>
    <t>Підвербцівський навчально-виховний комплекс Тлумацького району - капітальний ремонт (реалізація енергоефективних заходів)</t>
  </si>
  <si>
    <t>Живачівський навчально-виховний комплекс (загальноосвітня школа I - III ступеня - дошкільний навчальний заклад) с. Живачів Тлумацького району - капітальний ремонт із заміни внутрішньої системи опалення (в рамках впровадження комплексних заходів з енергоефективності)</t>
  </si>
  <si>
    <t>Витвицька загальноосвітня школа I - III ступеня в с. Витвиця Долинського району - впровадження заходів з енергозбереження (капітальний ремонт)</t>
  </si>
  <si>
    <t>навчальний корпус та гуртожиток Державного навчального закладу "Коршівський професійний аграрний ліцей" с. Коршів Коломийського району - капітальний ремонт (заміна вікон)";</t>
  </si>
  <si>
    <t>Димерська районна лікарня по вул. Революції, 320, Вишгородський район - реконструкція головного корпусу</t>
  </si>
  <si>
    <t>вул. Єгорова у м. Світловодську - капітальний ремонт</t>
  </si>
  <si>
    <t>Нижньодуванська загальноосвітня школа I - III ступеня по вул. Каштановій, 64, смт Нижня Дуванка Сватівського району - реконструкція (термомодернізація) (санація) будівлі</t>
  </si>
  <si>
    <t>навчально-виховний комплекс "Рудівська загальноосвітня школа I - II ступеня - дошкільний навчальний заклад" по вул. Першотравневій, 18, в с. Рудівка Сватівського району - реконструкція (термомодернізація) (санація) будівлі</t>
  </si>
  <si>
    <t>Куземівська загальноосвітня школа I - III ступеня по вул. Молодіжній, 14, в с. Куземівка Сватівського району - реконструкція (термомодернізація) (санація) будівлі</t>
  </si>
  <si>
    <t>Кризька загальноосвітня школа I - III ступеня по вул. Миру, 12а, в с. Кризьке Марківського району - реконструкція (термомодернізація) (санація) будівлі</t>
  </si>
  <si>
    <t>Краснопільська загальноосвітня школа I - III ступеня по вул. Шкільній, 1, в с. Красне Поле Марківського району - реконструкція (термомодернізація) (санація) будівлі</t>
  </si>
  <si>
    <t>Бондарівська гімназія по вул. Дружби, 53, в с. Бондарівка Марківського району - реконструкція (термомодернізація) (санація) будівлі</t>
  </si>
  <si>
    <t>Ліснополянська загальноосвітня школа I - III ступеня по вул. Власа Погребенка, 1, в с. Лісна Поляна Марківського району - реконструкція (термомодернізація) (санація) будівлі</t>
  </si>
  <si>
    <t>Кабичівська загальноосвітня школа I - III ступеня по вул. Покровській, 118, в с. Кабичівка Марківського району - реконструкція (термомодернізація) (санація) будівлі</t>
  </si>
  <si>
    <t>середня загальноосвітня школа I-III ступеня N 10 по бульв. Дружби Народів, 47, в м. Сєвєродонецьку - реконструкція (термомодернізація) (санація) будівлі</t>
  </si>
  <si>
    <t>середня загальноосвітня школа I - III ступеня N 13 по вул. Маяковського, 19, в м. Сєвєродонецьку - реконструкція (термомодернізація) (санація) будівлі</t>
  </si>
  <si>
    <t>середня загальноосвітня школа I - III ступеня N 5 по просп. Хіміків, 18, в м. Сєвєродонецьку - реконструкція (термомодернізація) (санація) будівлі</t>
  </si>
  <si>
    <t>Лисичанська загальноосвітня школа I - III ступеня N 14 по вул. Гарибальді, 13, в м. Лисичанську - реконструкція (термомодернізація) (санація) будівлі</t>
  </si>
  <si>
    <t>поліпшення умов підготовки провідних та перспективних спортсменів Луганської області, у тому числі:</t>
  </si>
  <si>
    <t>комунальна установа "Луганський обласний фізкультурний центр "Олімп" по вул. Дражевського, 17а, в м. Кремінній - реконструкція тренажерного залу</t>
  </si>
  <si>
    <t>комунальна установа "Луганський обласний фізкультурний центр "Олімп" по вул. Дражевського, 17а, в м. Кремінній - реконструкція легкоатлетичного ядра стадіону</t>
  </si>
  <si>
    <t>спортивний майданчик Білокуракинської районної комунальної установи "Фізкультурно-спортивний комплекс "Здоров'я" по вул. Історичній, 32б, в смт Білокуракине - реконструкція</t>
  </si>
  <si>
    <t>покращення доступу до спортивної інфраструктури дітей з особливими потребами та підтримка занять спортом населення Троїцької об'єднаної територіальної громади, у тому числі:</t>
  </si>
  <si>
    <t>спортивний майданчик в смт Троїцьке Троїцького району - будівництво</t>
  </si>
  <si>
    <t>спортивний майданчик в с. Демино-Олександрівка Троїцького району - будівництво</t>
  </si>
  <si>
    <t>спортивний майданчик в с. Ями Троїцького району - будівництво</t>
  </si>
  <si>
    <t>спортивний майданчик в с. Воєводське Троїцького району - будівництво;</t>
  </si>
  <si>
    <t>стадіон Сватівського районного комунального позаміського закладу оздоровлення та відпочинку "Гончарівський" по вул. Гаєвого в с. Гончарівка Сватівського району - капітальний ремонт</t>
  </si>
  <si>
    <t>каркасна спортивна зала для Кремінської загальноосвітньої школи I - III ступеня N 2 по вул. Титова, 18, в м. Кремінній - будівництво</t>
  </si>
  <si>
    <t>спортивні майданчики Сватівської загальноосвітньої школи I - III ступеня N 6, Містківської загальноосвітньої школи I - III ступеня та Нижньодуванської загальноосвітньої школи I - III ступеня - здійснення заходів з покращення спортивної інфраструктури для занять фізичною культурою і спортом шляхом будівництва</t>
  </si>
  <si>
    <t>спортивний майданчик по вул. Центральній, 93, в смт Біловодськ - реконструкція під створення спортивних полів із штучним покриттям</t>
  </si>
  <si>
    <t>тенісні корти комунальної дитячої юнацької спортивної школи N 1 по вул. Федоренка, 33а, в м. Сєвєродонецьку - капітальний ремонт</t>
  </si>
  <si>
    <t>гуртожиток по вул. Маяковського, 24, в м. Сєвєродонецьку - капітальний ремонт будівлі з термомодернізацією</t>
  </si>
  <si>
    <t>заплавний міст N 1 в м. Сєвєродонецьку - реконструкція</t>
  </si>
  <si>
    <t>Троїцьке територіальне медичне об'єднання по вул. Виноградній, 11, смт Троїцьке Троїцького району - капітальний ремонт будівлі</t>
  </si>
  <si>
    <t>сільська лікарня по вул. Миру (Комсомольській), 42, в с. Тарасівка Троїцького району - капітальний ремонт (заміна вікон та дверних блоків)</t>
  </si>
  <si>
    <t>Сватівська психіатрічна лікарня, квартал імені С. П. Петрова, 2/27, в с. Соснове Сватівського району - капітальний ремонт</t>
  </si>
  <si>
    <t>медичний заклад, квартал 40 років Перемоги, 12а, в м. Лисичанську - капітальний ремонт відділень</t>
  </si>
  <si>
    <t>комунальний заклад "Луганський обласний ліцей-інтернат з посиленою військово-фізичною підготовкою "Кадетський корпус імені героїв Молодої гвардії" - капітальний ремонт будівель та зовнішніх мереж</t>
  </si>
  <si>
    <t>стадіон комунального закладу "Луганський обласний ліцей-інтернат з посиленою військово-фізичною підготовкою "Кадетський корпус імені героїв Молодої гвардії" - реконструкція</t>
  </si>
  <si>
    <t>комунальний заклад "Сєвєродонецька обласна загальноосвітня школа-інтернат I - III ступеня" по вул. Донецькій, 1, в м. Сєвєродонецьку - капітальний ремонт будівель</t>
  </si>
  <si>
    <t>Старобільська загальноосвітня школа II - III ступеня N 4, квартал Ватутіна, 53а, в м. Старобільську - капітальний ремонт</t>
  </si>
  <si>
    <t>дошкільна установа ясла-садок N 4 по вул. Козюменського, 16, в смт Біловодськ - капітальний ремонт</t>
  </si>
  <si>
    <t>автодорога по вул. К. Маркса в м. Лисичанську - капітальний ремонт</t>
  </si>
  <si>
    <t>покращення умов надання первинної медичної допомоги, у тому числі:</t>
  </si>
  <si>
    <t>Новоастраханська сільська лікарська амбулаторія загальної практики - сімейної медицини по вул. Центральній, 38, с. Новоастрахань Кремінського району - реконструкція будівлі</t>
  </si>
  <si>
    <t>Кремінська міська лікарська амбулаторія загальної практики - сімейної медицини по вул. Побєди, 1а, в м. Кремінній - реконструкція</t>
  </si>
  <si>
    <t>покращення медичного обслуговування шляхом відновлення та розбудови інфраструктури з надання якісних і доступних медичних послуг, у тому числі:</t>
  </si>
  <si>
    <t>поліклініка комунальної установи "Кремінське районне територіальне медичне об'єднання" по вул. Побєди, 1а, в м. Кремінній - капітальний ремонт будівель з утепленням стін, заміною вікон та вхідних дверей, ремонтом приміщень та їх технічне переоснащення</t>
  </si>
  <si>
    <t>Кремінське районне територіальне медичне об'єднання - будівництво огородження території</t>
  </si>
  <si>
    <t>два Білогорівські магістральні водоводи Д-600 мм та Д-500 мм протяжністю 10,8 кілометра кожна ділянка - реконструкція</t>
  </si>
  <si>
    <t>створення єдиного освітнього простору Чмирівської об'єднаної територіальної громади як шлях до забезпечення якісних та доступних освітніх послуг в громаді, у тому числі:</t>
  </si>
  <si>
    <t>Чмирівський навчально-виховний комплекс "Школа I ступеня - гімназія" по вул. Запорізькій, 15а, в с. Чмирівка Старобільського району - капітальний ремонт</t>
  </si>
  <si>
    <t>Бутівська загальноосвітня школа I - III ступеня по вул. Шкільній, 1, в с. Бутове Старобільського району - капітальний ремонт</t>
  </si>
  <si>
    <t>Вишневська загальноосвітня школа I - III ступеня по вул. Новобудівельній, 11, в с. Вишневе Старобільського району - капітальний ремонт;</t>
  </si>
  <si>
    <t>поліпшення умов водозабезпечення населення Троїцької об'єднаної територіальної громади, у тому числі:</t>
  </si>
  <si>
    <t>вуличний водогін в с. Воєводівка Троїцького району - будівництво</t>
  </si>
  <si>
    <t>водогін по вулицях Молодіжній та Гагарина в с. Розпасіївка Троїцького району - капітальний ремонт</t>
  </si>
  <si>
    <t>вуличний водогін у с. Солонці Троїцького району - будівництво</t>
  </si>
  <si>
    <t>автомобільна дорога по вул. Володимирській в м. Рубіжному - реконструкція</t>
  </si>
  <si>
    <t>навчальний корпус (А-2) державного закладу "Луганський національний університет імені Тараса Шевченка" на пл. Гоголя, 1, в м. Старобільську - капітальний ремонт з термомодернізацією</t>
  </si>
  <si>
    <t>підвідний водогін с. Лагідне Сватівського району - будівництво</t>
  </si>
  <si>
    <t>гуртожиток державного закладу "Луганський національний університет імені Тараса Шевченка" по пров. Клубному, 12, в м. Рубіжному - капітальний ремонт з термомодернізацією</t>
  </si>
  <si>
    <t>асфальтобетонне покриття дороги по вул. Б. Хмельницького в м. Рубіжному - капітальний ремонт</t>
  </si>
  <si>
    <t>асфальтобетонне покриття дороги по вул. Будівельників у м. Рубіжному - капітальний ремонт</t>
  </si>
  <si>
    <t>асфальтобетонне покриття дороги по вул. Східній в м. Рубіжному - капітальний ремонт</t>
  </si>
  <si>
    <t>база відпочинку "Лісова поляна" по вул. Санаторній, 23, в м. Кремінній - реконструкція</t>
  </si>
  <si>
    <t>покращення доступу до якісних медичних послуг населенню в м. Рубіжному, у тому числі:</t>
  </si>
  <si>
    <t>неврологічне відділення урологічного корпусу Рубіжанської центральної міської лікарні по вул. Студентській, 16, в м. Рубіжному - капітальний ремонт</t>
  </si>
  <si>
    <t>відділення патології вагітності пологового будинку Рубіжанської центральної міської лікарні по вул. Студентській, 16, в м. Рубіжному - капітальний ремонт</t>
  </si>
  <si>
    <t>міська поліклініка Рубіжанської центральної міської лікарні по вул. Студентській, 16, в м. Рубіжному - капітальний ремонт будівлі;</t>
  </si>
  <si>
    <t>частина нежитлового будинку на пл. Гоголя, 5, в м. Старобільську - реконструкція під розміщення гуртожитку державного закладу "Луганський національний університет імені Тараса Шевченка"</t>
  </si>
  <si>
    <t>автомобільний міст через р. Тисмениця по вул. Героїв ОУН-УПА в м. Бориславі - повне відновлення</t>
  </si>
  <si>
    <t>покращення надання публічних послуг для мешканців Дрогобицького регіону шляхом створення центру "Документ-Сервіс Дрогобич" з реалізацією проекту "Будівництво центру публічних послуг "Документ-Сервіс Дрогобич"</t>
  </si>
  <si>
    <t>заміна світильників вуличного освітлення з використанням енергозберігаючих технологій в м. Дрогобичі - реконструкція</t>
  </si>
  <si>
    <t>Новороздільська дитяча школа мистецтв імені О. Рудницького в м. Новому Роздолі - реконструкція з використанням енергозберігаючих матеріалів (утеплення фасаду)</t>
  </si>
  <si>
    <t>навчально-виховний комплекс "Середня загальноосвітня школа N 2 - гімназія" в м. Трускавці - реконструкція (створення регіонального центру сприяння здорового способу життя)</t>
  </si>
  <si>
    <t>розвиток молочних кооперативів та сімейних молочних ферм Бродівського району</t>
  </si>
  <si>
    <t>народний дім у с. Ріпнів Буського району - реконструкція паливної</t>
  </si>
  <si>
    <t>загальноосвітня школа в с. Ролів Дрогобицького району - реконструкція з добудовою</t>
  </si>
  <si>
    <t>культурно-просвітницький центр в с. Березина Миколаївського району - будівництво</t>
  </si>
  <si>
    <t>школа в с. Черниця Миколаївського району - добудова 12 класних приміщень і реконструкція існуючого блоку</t>
  </si>
  <si>
    <t>Перемишлянська центральна районна лікарня - придбання сучасного цифрового рентгенодіагностичного обладнання та флюорографа з цифровою обробкою зображення</t>
  </si>
  <si>
    <t>народний дім в с. Березівка Радехівського району - реконструкція</t>
  </si>
  <si>
    <t>пішохідний міст довжиною 18 метрів через річку Сприньку в с. Монастирець Вільшаницької сільської ради Самбірського району - будівництво</t>
  </si>
  <si>
    <t>адміністративний будинок з розміщенням приміщень сільської ради, музичної школи, відділення зв'язку і амбулаторії в с. Гірне Стрийського району - реконструкція незавершеного будівництва</t>
  </si>
  <si>
    <t>загальноосвітня школа I - III ступеня в с. Нежухів Стрийського району - реконструкція</t>
  </si>
  <si>
    <t>Новокропивницький навчально-виховний комплекс I - III ступеня та спортивна зала в с. Новий Кропивник Дрогобицького району - добудова із застосуванням енергозберігаючих технологій</t>
  </si>
  <si>
    <t>дошкільний навчальний заклад "Вишенька" (ясла-садок) в с. Жовтанці Кам'янка-Бузького району - реконструкція із влаштуванням шатрового даху та з метою енергозбереження</t>
  </si>
  <si>
    <t>Гірський навчально-виховний комплекс в с. Гірське Миколаївського району - капітальний ремонт з утепленням фасаду</t>
  </si>
  <si>
    <t>дошкільний навчальний заклад N 5 по вул. Бандери, 5, в м. Новояворівську Яворівського району - реконструкція системи опалення</t>
  </si>
  <si>
    <t>Золочівська центральна районна лікарня по вул. Академіка Павлова, 48, в м. Золочеві - реконструкція будівель головного та терапевтично-інфекційного корпусів</t>
  </si>
  <si>
    <t>Кам'янка-Бузька центральна районна лікарня по вул. Героїв Небесної Сотні, 29а, в м. Кам'янці-Бузькій - реконструкція фасаду з впровадженням енергозберігаючих заходів</t>
  </si>
  <si>
    <t>Буська дитячо-юнацька спортивна школа по вул. Київській, 15, в м. Буську - реконструкція басейну</t>
  </si>
  <si>
    <t>водопровідна мережа у с. Рибаківка Березанського району - реконструкція;</t>
  </si>
  <si>
    <t>будівля Вознесенської загальноосвітньої школи I - III ступеня N 8, по вул. Сухомлинського, 8, в м. Вознесенську - капітальний ремонт;</t>
  </si>
  <si>
    <t>навчально-виховний комплекс "Пролісок" Арбузинського району - енергоефективна термосанація</t>
  </si>
  <si>
    <t>загальноосвітня школа I - III ступеня на вул. Новій, 38, в с. Цепцевичі Сарненського району - будівництво</t>
  </si>
  <si>
    <t>будівля Рівненського обласного інституту післядипломної педагогічної освіти по вул. Чорновола, 74, в м. Рівному - реконструкція</t>
  </si>
  <si>
    <t>будівля комунального закладу "Рівненська обласна універсальна наукова бібліотека" Рівненської обласної ради по вул. Короленка, 6, в м. Рівному - реконструкція</t>
  </si>
  <si>
    <t>навчально-виховний комплекс по вул. Шкільній, 11, в с. Борбин Млинівського району - будівництво</t>
  </si>
  <si>
    <t>Жобринська загальноосвітня школа I - III ступеня по вул. Центральній, 3, в с. Жобрин Рівненського району - реконструкція будівлі</t>
  </si>
  <si>
    <t>басейн загальноосвітньої школи I - III ступеня N 7 по пров. Шкільному, 2, в м. Дубнах - реконструкція</t>
  </si>
  <si>
    <t>дошкільний навчальний заклад у районі військового містечка по вул. Семидубській, 32б, в м. Дубнах - будівництво</t>
  </si>
  <si>
    <t>дошкільний навчальний заклад на 150 місць по вул. Богдана Хмельницького в м. Березному - будівництво</t>
  </si>
  <si>
    <t>спортивний комплекс комунального закладу "Обласна спеціалізована дитячо-юнацька школа олімпійського резерву" Рівненської обласної ради на території Шпанівської сільської ради (в районі вул. Макарова в м. Рівному) - будівництво універсального спортивного залу</t>
  </si>
  <si>
    <t>дитячо-юнацька спортивна школа Здолбунівської районної ради по вул. Парковій в м. Здолбунові - будівництво спортивного залу</t>
  </si>
  <si>
    <t>Козівська загальноосвітня школа I - III ступеня N 1 по вул. Гвардійській, 9, в смт Козова (корпус старших класів) - енергозберігаючі заходи (капітальний ремонт частини перекриття; опорядження приміщень; капітальний ремонт системи опалення, водопостачання і водовідведення; утеплення фасадів)</t>
  </si>
  <si>
    <t>навчально-виховний комплекс "Боричівська загальноосвітня школа-сад I - II ступеня - дошкільного навчального закладу" по вул. Новій, 1, в с. Боричівка Теребовлянського району - реконструкція спортивних майданчиків з влаштуванням стадіону</t>
  </si>
  <si>
    <t>Збаразька центральна районна комунальна лікарня по вул. Павлова, 2, в м. Збаражі - капітальний ремонт головного корпусу, заміна теплотрас</t>
  </si>
  <si>
    <t>комунальна установа Теребовлянської районної ради "Теребовлянська центральна районна лікарня" по вул. Січових Стрільців, 25, в м. Теребовлі - капітальний ремонт по утепленню фасадів, заміні частини покрівлі, заміні частини вікон на металопластикові в центральному корпусі</t>
  </si>
  <si>
    <t>Тернопільська обласна клінічна психоневрологічна лікарня по вул. Тролейбусній, 14, в м. Тернополі - реконструкція блоку діагностики та невідкладної допомоги приймального відділення</t>
  </si>
  <si>
    <t>обласний державний архів на 1,5 млн. одиниць зберігання по вул. Карпенка в м. Тернополі - будівництво</t>
  </si>
  <si>
    <t>будівля Тернопільського обласного спеціалізованого будинку дитини по вул. Академіка Сахарова, 2, в м. Тернополі - реконструкція з влаштуванням шатрового даху</t>
  </si>
  <si>
    <t>загальноосвітня школа I - II ступеня на 172 учні по вул. Лісничівка, 19а, в с. Шупарка Борщівського району - будівництво</t>
  </si>
  <si>
    <t>пам'ятка архітектури XVIII ст. Ратуша в м. Бучачі (охоронний номер 650) - реставрація</t>
  </si>
  <si>
    <t>Товстенська районна комунальна лікарня по вул. Робітничій, 1, в смт Товсте Заліщицького району - капітальний ремонт водолікувального відділення</t>
  </si>
  <si>
    <t>"Центр культури і дозвілля с. Ласківці" відділу культури Теребовлянської міської ради по вул. Центральній, 127, в с. Ласківці Теребовлянського району - капітальний ремонт будівлі</t>
  </si>
  <si>
    <t>середня загальноосвітня школа I - III ступеня на 24 класи (600 учнів) по вул. Микулинецькій в смт Велика Березовиця Тернопільського району - будівництво</t>
  </si>
  <si>
    <t>Тернопільська обласна дитяча клінічна лікарня по вул. Академіка Сахарова, 2, в м. Тернополі - капітальний ремонт приміщення дитячої онкогематології</t>
  </si>
  <si>
    <t>Тернопільський обласний центр соціальної реабілітації дітей-інвалідів по вул. Академіка Сахарова, 2, в м. Тернополі - реконструкція приміщень з надбудовою та влаштуванням шатрового даху</t>
  </si>
  <si>
    <t>Тернопільська обласна лікарня "Хоспіс" по вул. Глибочицькій, 5, в с. Плотича Тернопільського району - капітальний ремонт (заміна дверних і віконних прорізів та капітальний ремонт системи теплопостачання)</t>
  </si>
  <si>
    <t>будівля офтальмологічного відділення Тернопільської університетської лікарні по вул. Клінічній, 1, в м. Тернополі - капітальний ремонт фасадів та покрівлі даху</t>
  </si>
  <si>
    <t>Золотниківська загальноосвітня школа I-III ступеня по вул. Містечко, 40, в с. Золотники Теребовлянського району - капітальний ремонт із застосуванням енергозберігаючих технологій (заміна віконних та дверних блоків, утеплення фасаду головного корпусу)</t>
  </si>
  <si>
    <t>дитячий садок "Барвінок" по вул. Ларіонова, 71, в с. Виноградове Олешківського району - реконструкція з прибудовою двох груп та спортивної зали</t>
  </si>
  <si>
    <t>будівля комунального закладу "Чорнянський геріатричний пансіонат" по вул. Незалежності, 60, в с. Чорнянка Каховського району - реконструкція під комунальний заклад дошкільної освіти "Золотий ключик"</t>
  </si>
  <si>
    <t>Томинобалківський заклад повної загальної середньої освіти в с. Томина Балка Білозерського району - термомодернізація (капітальний ремонт)</t>
  </si>
  <si>
    <t>Малокопанівська загальноосвітня школа I - III ступеня в с. Малі Копані Голопристанського району - термомодернізація (капітальний ремонт системи опалення)</t>
  </si>
  <si>
    <t>встановлення світлосигнальної системи ВВІ-1 на аеродромі аеропорту "Херсон" - реконструкція</t>
  </si>
  <si>
    <t>центр надання адміністративних послуг по вул. Першотравневій в м. Новій Каховці - будівництво</t>
  </si>
  <si>
    <t>1816,636 тис. (спеціальний фонд) - будівля дошкільного навчального закладу N 10 "Казка" по вул. Ентузіастів, 8, в м. Каховці - капітальний ремонт (термомодернізація)</t>
  </si>
  <si>
    <t>каналізаційна система смт Нижні Сірогози - реконструкція</t>
  </si>
  <si>
    <t>покращення умов навчання і виховання дітей у дошкільних навчальних закладах Каховської міської ради, у тому числі:</t>
  </si>
  <si>
    <t>будівля дошкільного навчального закладу N 4 "Горобинка" по вул. Панкеєвській, 1а, в м. Каховці - капітальний ремонт з утепленням зовнішніх огороджувальних конструкцій</t>
  </si>
  <si>
    <t>будівля дошкільного навчального закладу N 5 "Берізка" по вул. Панкеєвській, 1, в м. Каховці - капітальний ремонт з утепленням зовнішніх огороджувальних конструкцій</t>
  </si>
  <si>
    <t>очисні споруди, смт Летичів - реконструкція (погашення кредиторської заборгованості )</t>
  </si>
  <si>
    <t>очисні споруди, смт Летичів - реконструкція</t>
  </si>
  <si>
    <t>загальноосвітня школа I - III ступеня у с. Корчик Шепетівського району - будівництво</t>
  </si>
  <si>
    <t>дитячий садок на 80 місць по вул. Московській, 8/1, в с. Давидківці Хмельницького району - будівництво</t>
  </si>
  <si>
    <t>Хмельницька обласна дитяча лікарня по вул. Кам'янецькій, 94, в м. Хмельницькому - будівництво лікувально-діагностичного корпусу</t>
  </si>
  <si>
    <t>очисні споруди каналізації потужністю 500 куб. метрів на добу в смт Віньківці - будівництво</t>
  </si>
  <si>
    <t>Берездівський будинок культури Берездівскої сільської ради по вул. Миру, 7, в с. Берездів - капітальний ремонт будівлі</t>
  </si>
  <si>
    <t>будинок культури по вул. Перемоги в смт Понінка Полонського району - капітальний ремонт</t>
  </si>
  <si>
    <t>Судилківська загальноосвітня школа I - III ступеня по вул. Шкільній, 1а, в с. Судилків Шепетівського району - капітальний ремонт будівлі в рамках реалізації концепції "Нова українська школа"</t>
  </si>
  <si>
    <t>опорний заклад - Малоправутинський навчально-виховний комплекс "Дошкільний навчальний заклад - школа I - III ступеня" по вул. Шкільній, 30, в с. Малий Правутин Славутського району - добудова спортивної зали, покращення енергоефекивності будівлі з впровадженням енергозберігаючих технологій</t>
  </si>
  <si>
    <t>Іванковецький навчально-виховний комплекс по вул. Шкільній, 2, в с. Іванківці Хмельницького району - капітальний ремонт</t>
  </si>
  <si>
    <t>навчально-виховний комплекс "Загальноосвітня школа I - III ступеня, гімназія" по вул. Шевченка, 58, в м. Дунаївцях - капітальний ремонт будівлі (утеплення фасадів та горищного перекриття)</t>
  </si>
  <si>
    <t>ліцей Старокостянтинівської міської ради по вул. Миру, 14, в м. Старокостянтинові - капітальний ремонт</t>
  </si>
  <si>
    <t>Старокостянтинівський навчально-виховний комплекс "Спеціалізована школа I ступеня, гімназія" імені Героя України С. М. Бондарчука по вул. Ессенській, 4, в м. Старокостянтинові - капітальний ремонт</t>
  </si>
  <si>
    <t>Новоушицький навчально-виховний комплекс "Загальноосвітня школа I - III ступеня N 1, гімназія" по вул. Подільській, 27, в смт Нова Ушиця - капітальний ремонт будівлі корпусу N 1</t>
  </si>
  <si>
    <t>навчально-виховний комплекс "Загальноосвітня школа I - III ступеня, гімназія" по вул. Соборності, 9, в м. Славуті - реконструкція корпусу N 1</t>
  </si>
  <si>
    <t>створення умов для надання високоякісних освітніх послуг через реалізацію проекту "Реконструкція та модернізація приміщень Жердянської загальноосвітньої школи I - III ступеня по вул. Центральній, 35, в с. Жердя Чемеровецького району" в рамках реалізації концепції "Нова українська школа"</t>
  </si>
  <si>
    <t>дитячо-юнацька спортивна школа "Вулкан" Черкаської міської ради по вул. Благовісній, 170, в м. Черкасах - реконструкція</t>
  </si>
  <si>
    <t>комунальне підприємство "Фізкультурно-оздоровчий спортивний комплекс "Атлант" Кам'янської районної ради по вул. Героїв Майдану, 48, в м. Кам'янці - капітальний ремонт і термомодернізація приміщення</t>
  </si>
  <si>
    <t>Жаботинська загальноосвітня школа I - III ступеня по вул. Шкільній, 10, в с. Жаботин Кам'янського району - будівництво міні-футбольного майданчика із синтетичним покриттям (штучна трава)</t>
  </si>
  <si>
    <t>дошкільний навчальний заклад "Сонечко" в с. Пляківка Ревівської сільської ради Кам'янського району - капітальний ремонт</t>
  </si>
  <si>
    <t>Ліплявський навчально-виховний комплекс "Дошкільний навчальний заклад загальноосвітня школа I - III ступеня Канівської районної ради" по вул. Гайдара, 90, в с. Ліпляво Канівського району - реконструкція спального корпусу</t>
  </si>
  <si>
    <t>дошкільний навчальний заклад N 5 "Калинка" по вул. Лебединській, 46 а, в м. Шполі - капітальний ремонт частини приміщення (групи "Зірочка" та "Барвінок")</t>
  </si>
  <si>
    <t>дошкільний навчальний заклад "Барвінок" в с. Куцівка Смілянського району - капітальний ремонт будівлі з впровадженням енергозберігаючих заходів (утеплення фасаду, заміна вікон та вхідних груп)</t>
  </si>
  <si>
    <t>Ротмістрівська загальноосвітня школа I - III ступеня Смілянської районної ради - реконструкція будівлі (утеплення фасаду, заміна вікон та вхідних груп)</t>
  </si>
  <si>
    <t>поліклінічне відділення Кам'янської центральної районної лікарні по вул. Покровській, 90, в м. Кам'янці - капітальний ремонт з впровадженням енергоефективних заходів</t>
  </si>
  <si>
    <t>Катеринопільська центральна районна лікарня по вул. Комарова, 1, в смт Катеринопіль - капітальний ремонт господарського блоку</t>
  </si>
  <si>
    <t>дошкільний навчальний заклад "Світлячок" по вул. Незалежності, 226, в с. Руська Поляна Черкаського району - технічне переоснащення теплогенераторної</t>
  </si>
  <si>
    <t>Смілянська центральна районна лікарня імені Софії Бобринської по вул. Софіївській, 2, в м. Смілі - реконструкція приймального відділення під приймально-діагностичне відділення</t>
  </si>
  <si>
    <t>школа I - III ступеня N 2 по вул. Невського, 9, в м. Смілі - капітальний ремонт системи опалення</t>
  </si>
  <si>
    <t>дошкільний навчальний заклад N 27 по вул. Б. Хмельницького, 53, в м. Смілі - капітальний ремонт покрівлі</t>
  </si>
  <si>
    <t>Смілянська центральна районна лікарня імені Софії Бобринської по вул. Софіївській, 2, в м. Смілі - реконструкція мережі опалення п'ятиповерхової будівлі</t>
  </si>
  <si>
    <t>Смілянська міська лікарня по вул. 60-річчя СРСР (Героїв Холодноярців), 82, в м. Смілі - реконструкція інфекційного відділення</t>
  </si>
  <si>
    <t>будинок культури по вул. Свердлова (Соборній), 100, в м. Смілі - капітальний ремонт фасаду (коригування, другий етап)</t>
  </si>
  <si>
    <t>проїжджа частина по вул. Центральній в с. Мельниківка Смілянського району - капітальний ремонт</t>
  </si>
  <si>
    <t>Смілянське водосховище на р. Тясмин - капітальний ремонт переливної греблі</t>
  </si>
  <si>
    <t>вуличне освітлення від трансформаторної підстанції-368 (лінія-1, лінія-2) трансформаторної підстанції-816 (лінія-1) по вулицях Грушевського, Дорошенка, Симоненка, Козацькій, Сагайдачного, О. Вишні та Щорса в с. Руська Поляна Черкаського району - капітальний ремонт мережі</t>
  </si>
  <si>
    <t>Флярківський сільський клуб в с. Флярківка Кам'янського району - капітальний ремонт по проведенню термомодернізації будівлі</t>
  </si>
  <si>
    <t>сільські населені пункти Черкаської області - комплекс заходів із забезпечення якісною питною водою, другий етап, зокрема:</t>
  </si>
  <si>
    <t>водопровідна мережа в с. Орли Лисянського району - нове будівництво</t>
  </si>
  <si>
    <t>водопровід від свердловини N 1 в смт Цибулів Монастирищенського району - капітальний ремонт</t>
  </si>
  <si>
    <t>водопровід від свердловини N 2, смт Цибулів Монастирищенського району - капітальний ремонт</t>
  </si>
  <si>
    <t>водонапірна башта від свердловини N 443 в с. Івахни Монастирищенського району - капітальний ремонт</t>
  </si>
  <si>
    <t>водонапірна башта від свердловини N 1888 в с. Івахни Монастирищенського району - капітальний ремонт</t>
  </si>
  <si>
    <t>водогін по вулицях О. Кошового, 40-річчя Перемоги, Шевченка, Л. Українки, Героїв Космосу, Героїв Мічуріна, Вишневій, Молодіжній, Садовій та Центральній в с. Бачкурине Монастирищенського району - будівництво</t>
  </si>
  <si>
    <t>водогін по вулицях Садовій, Шкільній, Герцена, Гагаріна, Незалежності, Молодіжній та Польовій в с. Халаїдове Монастирищенського району - будівництво</t>
  </si>
  <si>
    <t>водопровідна мережа по вул. Новій та пров. Шевченківському в с. Мошурів Тальнівського району - будівництво</t>
  </si>
  <si>
    <t>напірний водогін вулиць с. Гродзеве Уманського району - будівництво</t>
  </si>
  <si>
    <t>мережа водопостачання від свердловини N 1598 в с. Краснопілка Уманського району - будівництво</t>
  </si>
  <si>
    <t>напірний водогін по вулицях Садовій, Соборній, Козацькій, Церковній, Шевченка, Маяковського, Першотравневій, Стрілецькій в с. Паланка Уманського району - будівництво</t>
  </si>
  <si>
    <t>водогін в с. Кузьмина Гребля Христинівського району - будівництво</t>
  </si>
  <si>
    <t>водогін в с. Орадівка Христинівського району - будівництво</t>
  </si>
  <si>
    <t>водогін в с. Шукайвода Христинівського району - будівництво</t>
  </si>
  <si>
    <t>водогін в с. Христинівка Христинівського району - будівництво</t>
  </si>
  <si>
    <t>водогін по вулицях Дружби та Південній в с. Верхнячка Христинівського району - будівництво</t>
  </si>
  <si>
    <t>водогін в с. Козаче Христинівського району - будівництво</t>
  </si>
  <si>
    <t>водогін в с. Мала Севастянівка Христинівського району - будівництво</t>
  </si>
  <si>
    <t>водозабірна свердловина в с. Майданецьке Тальнівського району - нове будівництво</t>
  </si>
  <si>
    <t>Валявський загальноосвітній навчальний заклад I - II ступеня по вул. Головній, 75, с. Валява Кіцманського району - реконструкція</t>
  </si>
  <si>
    <t>нежитлова будівля (кінотеатр) по вул. Центральній, 92, в м. Новоселиці - реконструкція з прибудовою під спортивний комплекс</t>
  </si>
  <si>
    <t>Малятинецький загальноосвітній навчальний заклад I -I I ступеня в с. Малятинці Кіцманського району - капітальний ремонт</t>
  </si>
  <si>
    <t>загальноосвітній навчальний заклад I - III ступеня в с. Нижні Станівці Кіцманського району - реконструкція</t>
  </si>
  <si>
    <t>Грубнянська загальноосвітня школа I - III ступеня в с. Грубна Сокирянського району - капітальний ремонт з впровадженням енергозберігаючих систем</t>
  </si>
  <si>
    <t>Шебутинецький навчально-виховний комплекс Сокирянського району - капітальний ремонт</t>
  </si>
  <si>
    <t>мережі водопостачання, водовідведення та зливових стоків до індустріального парку в м. Новодністровську - будівництво</t>
  </si>
  <si>
    <t>будинок культури Мамалигівської сільської ради по вул. Головній, 79, в с. Мамалига Новоселицького району - реконструкція з добудовою адміністративних приміщень та центру надання адміністративних послуг</t>
  </si>
  <si>
    <t>парк відпочинку в м. Сокирянах Сокирянського району - реконструкція</t>
  </si>
  <si>
    <t>будівля спорткомплексу по вул. Небесної Сотні, 6, в м. Чернівцях - реконструкція з прибудовою</t>
  </si>
  <si>
    <t>районний будинок культури по вул. Шевченка, 1, смт Путила - капітальний ремонт</t>
  </si>
  <si>
    <t>загальноосвітній навчальний заклад I - II ступеня в с. Кліводин Кіцманського району - реконструкція</t>
  </si>
  <si>
    <t>загальноосвітній навчальний заклад по вул. Шкільній, 4, в с. Борівці Кіцманського району - реконструкція</t>
  </si>
  <si>
    <t>Їжівська загальноосвітня школа I - II ступеня по вул. Штефан чел Маре, 154, с. Їжівці (Урсоя) Сторожинецького району - реконструкція</t>
  </si>
  <si>
    <t>водогін та водонапірні башти в м.Хотині - будівництво</t>
  </si>
  <si>
    <t>будинок культури по вул. Головній, 44, в с. Рукшин Хотинського району - реконструкція з добудовою та надбудовою адміністративних приміщень;";</t>
  </si>
  <si>
    <t>кінотеатр "Літній" по вул. Б. Майстренка, 8, в м. Новгород-Сіверському - реконструкція під спортивну залу (коригування)</t>
  </si>
  <si>
    <t>пологово-гінекологічне відділення по вул. Жовтневій, 66, в м. Бахмачі - реконструкція з застосуванням енергозберігаючих технологій</t>
  </si>
  <si>
    <t>комунальний лікувально- профілактичний заклад "Чернігівський обласний онкологічний диспансер" по просп. Миру, 211, в м. Чернігові - реконструкція будівлі променевої терапії (радіологія) (коригування)</t>
  </si>
  <si>
    <t>Корюківська загальноосвітня школа I - III ступеня N 1 по вул. Шевченка, 54, в м. Корюківкці - реконструкція з енергоефективними заходами та створення нового освітнього простору з виділенням черговості: перша черга - зовнішнє утеплення; друга черга - заміна покриття, зовнішніх вікон та дверей; третя черга - внутрішнє опорядження та заміна інженерних мереж з улаштуванням індивідуального теплового пункту</t>
  </si>
  <si>
    <t>школа I-II ступеня N 14 по вул. Шекерогринівській, 54а, в м. Ніжині - реконструкція приміщень з метою відкриття дошкільного навчального закладу в системі навчально-виховного комплексу школа-сад N 14</t>
  </si>
  <si>
    <t>Чернігівський обласний академічний український музично-драматичний театр імені Т. Г. Шевченка по просп. Миру, 23, в м. Чернігові - реконструкція будівлі із застосуванням заходів теплореновації</t>
  </si>
  <si>
    <t>Сновський дитячий заклад оздоровлення та відпочинку "Дружба" по вул. Залізничній, 41, в м. Сновську - капітальний ремонт приміщень будівель та споруд</t>
  </si>
  <si>
    <t>комунальне підприємство "Куликівське виробниче управління житлово-комунального господарства Куликівської селищної ради" - створення умов для самодостатньої діяльності (придбання техніки та обладнання для задоволення потреб об'єднаної територіальної громади)</t>
  </si>
  <si>
    <t>дошкільний навчальний заклад "Сонечко" по вул. Пролетарській, 1, в м. Мені - енергоефективна реновація (капітальний ремонт)</t>
  </si>
  <si>
    <t>Вінницька обласна дитяча клінічна лікарня по вул. Хмельницьке шосе, 108, в м. Вінниці - реконструкція частини інфекційного відділення у відділення екстреної медичної допомоги з прибудовою</t>
  </si>
  <si>
    <t>Вінницький центр реінтеграції бездомних громадян по вул. Гагаріна, 20б, смт Вороновиця Вінницького району - реконструкція (першого поверху приміщення)</t>
  </si>
  <si>
    <t>будівля спортивного комплексу (без зміни зовнішніх геометричних розмірів і фундаментів у плані) по вул. Дружби, 42, с. Савинці Тростянецького району - реконструкція</t>
  </si>
  <si>
    <t>середня загальноосвітня школа I - III ступеня у с. Сосонка Вінницького району - реконструкція (коригування II)</t>
  </si>
  <si>
    <t>житловий будинок по вул. Шкільній, 15а, у смт Турбів Липовецького району - реконструкція під побутові приміщення з влаштуванням спортивних майданчиків</t>
  </si>
  <si>
    <t>Вінницький обласний клінічний онкологічний диспансер по Хмельницькому шосе, 84, у м. Вінниці - реконструкція урологічного відділення</t>
  </si>
  <si>
    <t>приміщення школи у с. Сокіл Чернівецького району - реконструкція (впровадження енергоефективних заходів)</t>
  </si>
  <si>
    <t>комунальний заклад "Дніпропетровський обласний перинатальний центр із стаціонаром" Дніпропетровської обласної ради по вул. Космічній, 17, в м. Дніпропетровську - реконструкція відділення постінтенсивного догляду та виходжування новонароджених</t>
  </si>
  <si>
    <t>площа Героїв в м. Новомосковську - реконструкція (перша та друга черги)</t>
  </si>
  <si>
    <t>стадіон пляжних видів спорту на базі комунального підприємства "Молодіжне творче об'єднання" Дніпровської міської ради по вул. Набережній Заводській, 53, в м. Дніпрі - будівництво</t>
  </si>
  <si>
    <t>система з дезінфекції води без застосування хлору в басейні ємністю 800 куб. метрів по вул. Короленка, 2, в м. Слов'янську - реконструкція</t>
  </si>
  <si>
    <t>спортивно-оздоровчий комплекс: футбольне поле, майданчик для пляжного волейболу, легкоатлетична доріжка по вул. Парковій у м. Краматорську (коригування) - будівництво</t>
  </si>
  <si>
    <t>будівля аптеки по вул. Гасієва (Чапаєва), 36а, м. Лиман - реконструкція під діагностичний центр</t>
  </si>
  <si>
    <t>будівля поліклінічного корпусу по пров. Южному, 3, в смт Велика Новосілка - капітальний ремонт з елементами термомодернізації</t>
  </si>
  <si>
    <t>центр культури і дозвілля с. Олександро-Калинове Костянтинівського району - капітальний ремонт</t>
  </si>
  <si>
    <t>оптимізація системи теплопостачання м. Мирнограда із закриттям котелень N 2 і 3 (третя черга) - будівництво модульної котельні мікрорайону "Світлий"</t>
  </si>
  <si>
    <t>комунальний заклад "Кінотеатр "Союз" по вул. Українського козацтва, 51, у Лівобережному районі м. Маріуполя - реконструкція під "Соціальний офіс "Мультицентр"</t>
  </si>
  <si>
    <t>головний корпус Слов'янського психоневрологічного інтернату - капітальний ремонт приміщень та інженерних систем</t>
  </si>
  <si>
    <t>головний корпус комунальної лікувально-профілактичної установи "Обласна психіатрична лікарня м. Слов'янська" по вул. Нарвській, 16, м. Слов'янськ - реконструкція</t>
  </si>
  <si>
    <t>теплопункт по вул. Таманова, 20, в м. Покровську - реконструкція з улаштуванням модульної котельні на твердому паливі</t>
  </si>
  <si>
    <t>головний корпус комунального закладу "Маріупольська міська лікарня швидкої медичної допомоги" по вул. Бахмутській, 20а, в м. Маріуполі - капітальний ремонт</t>
  </si>
  <si>
    <t>теплопункт по вул. Заводській, 6а, в м. Покровську - реконструкція з улаштуванням модульної котельні на твердому паливі</t>
  </si>
  <si>
    <t>комунальний заклад "Лиманський центр первинної медико-санітарної допомоги імені М. І. Лядукіна" по вул. Незалежності, 64а, м. Лиман - капітальний ремонт другого поверху та підвальних приміщень</t>
  </si>
  <si>
    <t>Нікольський районний будинок дитячої творчості Нікольської районної ради по вул. Свободи, 120, в смт. Нікольське - реконструкція під центр надання адміністративних послуг з придбанням обладнання, програмного забезпечення та комплексу захисту інформації</t>
  </si>
  <si>
    <t>будівля пологового будинку комунальної установи "Центральна районна лікарня" по просп. Ломоносова, 161, в м. Костянтинівці - реконструкція</t>
  </si>
  <si>
    <t>Хажинська загальноосвітня школа I - III ступеня Семенівської сільської ради за адресою: вул. Двірська, 42, с. Хажин Бердичівський район - капітальний ремонт будівлі (термомодернізація)</t>
  </si>
  <si>
    <t>фізкультурно-оздоровчий басейн по вул. Шкільній, 18, у с. Розсошенці Полтавського району - будівництво</t>
  </si>
  <si>
    <t>опорний заклад "Шишацька спеціалізована школа імені В. І. Вернадського Шишацької селищної ради Полтавської області" в смт Шишаки - капітальний ремонт будівель</t>
  </si>
  <si>
    <t>центр надання послуг в м. Полтаві - будівництво</t>
  </si>
  <si>
    <t>сільський будинок культури по вул. Лева Вайнгорта, 3, у с. Гоголево Шишацького району- реконструкція під Гоголівський культурний центр</t>
  </si>
  <si>
    <t>реконструкція трибун та бігових доріжок стадіону "Колос" Костопільської дитячо-юнацької спортивної школи по пров. Артилерійському, 7, у м. Костополі</t>
  </si>
  <si>
    <t>районний будинок культури та районна бібліотека для дорослих по вул. Грушевського, 2а, 2б, у м. Борщеві - реконструкція</t>
  </si>
  <si>
    <t>загальноосвітня школа I-II ступеня по вул. Озерній, 95, у с. Ренів Зборівського району - реконструкція</t>
  </si>
  <si>
    <t>будівля Новосільської загальноосвітньої школи I - III ступеня імені Мирона Зарицького Новосільської сільської ради, с. Нове Село Підволочиського району - реконструкція</t>
  </si>
  <si>
    <t>дамба Тернопільського ставу по вул. Руській у м. Тернополі - реконструкція</t>
  </si>
  <si>
    <t>Лозівська дитячо-юнацька спортивна школа "Юність", майдан Соборності, 1, м. Лозова - реконструкція (коригування)</t>
  </si>
  <si>
    <t>Зміївський ліцей N 1 імені двічі Героя Радянського Союзу З. К. Слюсаренка по вул. Широнінців, 25, м. Зміїв - капітальний ремонт будівлі</t>
  </si>
  <si>
    <t>"Спільні зусилля - процвітання громад" - придбання спеціалізованої техніки та обладнання для забезпечення належного санітарного стану населених пунктів Оскільської об'єднаної територіальної громади, екологічної безпеки сільських жителів і надання якісних комунальних послуг</t>
  </si>
  <si>
    <t>котельня по вул. Партизанській, 3, у м. Красилові - реконструкція під спортивно-реабілітаційний центр з добудовою</t>
  </si>
  <si>
    <t>Летичівський навчально-виховний комплекс N 2 - загальноосвітня школа I - III ступеня гімназія по вул. Радянській, 1, в смт Летичів - реконструкція</t>
  </si>
  <si>
    <t>дошкільний навчальний заклад Берездівського навчально-виховного комплексу "Дошкільний навчальний заклад - школа I - III ступеня" Берездівської сільської ради по вул. Суворова, 3, в с. Берездів Славутського району - капітальний ремонт будівлі</t>
  </si>
  <si>
    <t>будинок культури на 500 місць по вул. Небесної Сотні, 9, в смт Теофіполь - будівництво (із зменшенням кількості місць до 493)</t>
  </si>
  <si>
    <t>дитяче відділення на 60 ліжок з поліклінікою на 300 відвідувачів на добу по вул. В. Котика, 85, у м. Шепетівці - завершення будівництва</t>
  </si>
  <si>
    <t>кардіологічне відділення Дунаєвецької центральної районної лікарні по вул. Горького, 7, у м. Дунаївцях - капітальний ремонт приміщень</t>
  </si>
  <si>
    <t>Шепетівська центральна районна лікарня по вул. В. Котика, 85, у м. Шепетівці - реконструкція приміщень хірургічного відділення</t>
  </si>
  <si>
    <t>Черкаський академічний обласний український музично-драматичний театр імені Т. Г. Шевченка по бульв. Шевченка, 234, в м. Черкасах - першочергові аварійно-відбудовні роботи, пов'язані з ліквідацією наслідків надзвичайної ситуації, що склалася внаслідок пожежі 1 липня 2015 року (погашення кредиторської заборгованості)</t>
  </si>
  <si>
    <t>середня загальноосвітня школа N 22 на просп. Відрадному, 36в, у Солом'янському районі - реконструкція з добудовою</t>
  </si>
  <si>
    <t>стадіон та спортивні споруди спеціалізованої школи N 181 імені Івана Кудрі по вул. Івана Кудрі, 22, Печерського району - реконструкція</t>
  </si>
  <si>
    <t>Оршівецький загальноосвітній навчальний заклад I - III ступеня по вул. Незалежності, с. Оршівці Кіцманського району - добудова спортивного залу з внутрішніми вбиральнями</t>
  </si>
  <si>
    <t>стадіон "Карпати" імені Андрія Гусіна в смт Путила - реконструкція</t>
  </si>
  <si>
    <t>туристична мультифункціональна база "Перлина гір" по вул. Кобилянської, 90, с. Банилів-Підгірний Сторожинецького району - реконструкція</t>
  </si>
  <si>
    <t>дошкільний навчальний заклад "Берізка" по вул. Шевченка, 85, в с. Іспас Вижницького району - добудова групових приміщень</t>
  </si>
  <si>
    <t>загальноосвітня школа I - III ступеня та дошкільний навчальний заклад на 450 місць (350 учнівських та 100 місць дошкільного віку), с. Кам'янка Глибоцького району - реконструкція з добудовою корпусів</t>
  </si>
  <si>
    <t>школа в с. Горішні Шерівці Заставнівського району - реконструкція з добудовою навчального корпусу, спортивного залу, їдальні</t>
  </si>
  <si>
    <t>Кадубовецька загальноосвітня школа I - III ступеня по вул. 28 червня, 2, с. Кадубівці Заставнівського району - капітальний ремонт будівлі</t>
  </si>
  <si>
    <t>в т.ч. 8385,017 тис.грн за рах.залишку</t>
  </si>
  <si>
    <r>
      <t>капітальний ремонт Іваничівської центральної районної лікарні (блок А) по вул. Грушевського, 45, в смт Іваничі Іваничівського району (термореновація будівлі)</t>
    </r>
    <r>
      <rPr>
        <sz val="12"/>
        <color indexed="8"/>
        <rFont val="Times New Roman"/>
        <family val="1"/>
        <charset val="204"/>
      </rPr>
      <t>(за рах.залишку 1914,984 тис.грн.)</t>
    </r>
  </si>
  <si>
    <r>
      <t xml:space="preserve">загальноосвітня школа I - II ступеня в с. Седлище Любешівського району - реконструкція з добудовою спортивної зали </t>
    </r>
    <r>
      <rPr>
        <sz val="12"/>
        <color indexed="8"/>
        <rFont val="Times New Roman"/>
        <family val="1"/>
        <charset val="204"/>
      </rPr>
      <t>(за рахунок залишку 1790,507 тис.грн)</t>
    </r>
  </si>
  <si>
    <r>
      <t xml:space="preserve">Рожищенська районна дитячо-юнацька спортивна школа по вул. Гагаріна, 40, в м. Рожище - будівництво спортивних майданчиків із штучним покриттям" </t>
    </r>
    <r>
      <rPr>
        <sz val="12"/>
        <color indexed="8"/>
        <rFont val="Times New Roman"/>
        <family val="1"/>
        <charset val="204"/>
      </rPr>
      <t>(за рахунок залишку 4487,913 тис.грн)</t>
    </r>
  </si>
  <si>
    <t>в т.ч. 20255,994 тис.грн за рах.залишку</t>
  </si>
  <si>
    <r>
      <t xml:space="preserve">комунальний заклад освіти "Середня загальноосвітня школа N 105" Дніпровської міської ради по вул. Жовтневій, 26, в м. Дніпрі - реконструкція будівлі під навчально-виховний комплекс </t>
    </r>
    <r>
      <rPr>
        <sz val="12"/>
        <color indexed="8"/>
        <rFont val="Times New Roman"/>
        <family val="1"/>
        <charset val="204"/>
      </rPr>
      <t>(у.т.ч.за рахунок залишку -13377,856 тис.грн)</t>
    </r>
  </si>
  <si>
    <r>
      <t xml:space="preserve">комунальний заклад освіти "Середня загальноосвітня школа N 6" Дніпропетровської міської ради по вул. Робочій, 64, в м. Дніпропетровську - реконструкція існуючих майстерень під харчоблок </t>
    </r>
    <r>
      <rPr>
        <sz val="12"/>
        <color indexed="8"/>
        <rFont val="Times New Roman"/>
        <family val="1"/>
        <charset val="204"/>
      </rPr>
      <t>(у т.ч. за рахунок залишку - 6878,138 тис.грн.)</t>
    </r>
  </si>
  <si>
    <t>в т.ч. 62426,316 тис.грн за рах.залишку</t>
  </si>
  <si>
    <r>
      <t>Артемівський районний спортивно-оздоровчий комплекс "Доломітчик" по просп. Миру (Леніна), 6, у м. Сіверську Бахмутського (Артемівського) району - реконструкція (погашення кредиторської заборгованості) (</t>
    </r>
    <r>
      <rPr>
        <sz val="12"/>
        <color indexed="8"/>
        <rFont val="Times New Roman"/>
        <family val="1"/>
        <charset val="204"/>
      </rPr>
      <t>за рахунок залишку - 59,76 тис.грн.)</t>
    </r>
  </si>
  <si>
    <r>
      <t>центр дитячої та юнацької творчості відділу освіти Добропільської міської ради мікрорайону Молодіжний, 22а, у м. Добропіллі - капітальний ремонт (</t>
    </r>
    <r>
      <rPr>
        <sz val="12"/>
        <color indexed="8"/>
        <rFont val="Times New Roman"/>
        <family val="1"/>
        <charset val="204"/>
      </rPr>
      <t xml:space="preserve"> за рахунок залишку - 2591,841 тис.грн.)</t>
    </r>
  </si>
  <si>
    <r>
      <t xml:space="preserve">палац спорту, плавальний басейн по вул. Спортивній у смт Новодонецьке м. Добропілля - капітальний ремонт </t>
    </r>
    <r>
      <rPr>
        <sz val="12"/>
        <color indexed="8"/>
        <rFont val="Times New Roman"/>
        <family val="1"/>
        <charset val="204"/>
      </rPr>
      <t>(за рахунок залишку - 740,722 тис.грн.)</t>
    </r>
  </si>
  <si>
    <r>
      <t>будівля дитячого садка "Сніжинка" по вул. Мічуріна, 34, у м. Новогродівці - реконструкція під центр розвитку дитини</t>
    </r>
    <r>
      <rPr>
        <sz val="12"/>
        <color indexed="8"/>
        <rFont val="Times New Roman"/>
        <family val="1"/>
        <charset val="204"/>
      </rPr>
      <t xml:space="preserve"> (за рахунок залишку - 7714,042 тис.грн.)</t>
    </r>
  </si>
  <si>
    <r>
      <t xml:space="preserve">дитячо-юнацька спортивна школа і котельня у м. Селидовому - технічне переоснащення </t>
    </r>
    <r>
      <rPr>
        <sz val="12"/>
        <color indexed="8"/>
        <rFont val="Times New Roman"/>
        <family val="1"/>
        <charset val="204"/>
      </rPr>
      <t>(за рахунок залишку - 807,468 тис.грн.)</t>
    </r>
  </si>
  <si>
    <r>
      <t>будинок лікувального корпусу Великоновосілківської центральної районної лікарні, пров. Южний, 3, в смт Велика Новосілка - капітальний ремонт (термомодернізація)</t>
    </r>
    <r>
      <rPr>
        <sz val="12"/>
        <color indexed="8"/>
        <rFont val="Times New Roman"/>
        <family val="1"/>
        <charset val="204"/>
      </rPr>
      <t>(за рахунок залишку - 1052,681 тис.грн.)</t>
    </r>
  </si>
  <si>
    <r>
      <t xml:space="preserve">дошкільний заклад N 17 "Орлятко" по вул. Преображенській, 26а, в м. Соледарі - реконструкція </t>
    </r>
    <r>
      <rPr>
        <sz val="12"/>
        <color indexed="8"/>
        <rFont val="Times New Roman"/>
        <family val="1"/>
        <charset val="204"/>
      </rPr>
      <t>( за рахунок залишку - 2328,236 тис.грн.)</t>
    </r>
  </si>
  <si>
    <r>
      <t xml:space="preserve">дошкільний заклад N 59 "Червона квіточка" по вул. 60 років Жовтня, 3а, в м. Соледарі - капітальний ремонт </t>
    </r>
    <r>
      <rPr>
        <sz val="12"/>
        <color indexed="8"/>
        <rFont val="Times New Roman"/>
        <family val="1"/>
        <charset val="204"/>
      </rPr>
      <t>(в т.ч. за рахунок залишку - 1901,837 тис.грн.)</t>
    </r>
  </si>
  <si>
    <r>
      <t xml:space="preserve">Удачненський центр культури та дозвілля комунального закладу культури "Покровський районний культурно-дозвіллєвий центр" - капітальний ремонт частини будівлі </t>
    </r>
    <r>
      <rPr>
        <sz val="12"/>
        <color indexed="8"/>
        <rFont val="Times New Roman"/>
        <family val="1"/>
        <charset val="204"/>
      </rPr>
      <t>(за рахунок залишку - 5343,721 тис.грн.)</t>
    </r>
  </si>
  <si>
    <r>
      <t xml:space="preserve">комплекс будівель по вул. О. Сибірцева, 3, у м. Бахмуті - реконструкція для розміщення обласного лікарсько-фізкультурного диспансеру, водолікарні з басейном, гуртожитку </t>
    </r>
    <r>
      <rPr>
        <sz val="12"/>
        <color indexed="8"/>
        <rFont val="Times New Roman"/>
        <family val="1"/>
        <charset val="204"/>
      </rPr>
      <t>(в т.ч. за рахунок залишку - 8942,698 тис.грн.)</t>
    </r>
  </si>
  <si>
    <r>
      <t xml:space="preserve">комунальний заклад охорони здоров'я "Бахмутська центральна районна лікарня" по вул. Миру, 10, в м. Бахмуті - реконструкція корпусу N 1 </t>
    </r>
    <r>
      <rPr>
        <sz val="12"/>
        <color indexed="8"/>
        <rFont val="Times New Roman"/>
        <family val="1"/>
        <charset val="204"/>
      </rPr>
      <t>(в т.ч. за рахунок залишку - 4833,454 тис.грн.)</t>
    </r>
  </si>
  <si>
    <r>
      <t xml:space="preserve">загальноосвітня школа I - III ступеня N 17 Добропільської міської ради по вул. Комсомольській, 5, в смт Новодонецькому м. Добропілля - капітальний ремонт </t>
    </r>
    <r>
      <rPr>
        <sz val="12"/>
        <color indexed="8"/>
        <rFont val="Times New Roman"/>
        <family val="1"/>
        <charset val="204"/>
      </rPr>
      <t>(в т.ч. за рахунок залишку - 279,375 тис.грн.)</t>
    </r>
  </si>
  <si>
    <r>
      <t xml:space="preserve">навчально-виховний комплекс "Загальноосвітня школа I - III ступеня N 7 - дошкільний навчальний заклад" Добропільської міської ради по вул. Саратовській, 29, в м. Добропіллі - капітальний ремонт </t>
    </r>
    <r>
      <rPr>
        <sz val="12"/>
        <color indexed="8"/>
        <rFont val="Times New Roman"/>
        <family val="1"/>
        <charset val="204"/>
      </rPr>
      <t>(в т.ч. за рахунок залишку - 0,495 тис.грн.)</t>
    </r>
  </si>
  <si>
    <r>
      <t xml:space="preserve">комунальна лікувально-профілактична установа "Дружківська міська клінічна лікарня N 1" по вул. Котляревського, 151, у м. Дружківці - капітальний ремонт будівлі лікарні, будівлі інфекційного відділення </t>
    </r>
    <r>
      <rPr>
        <sz val="12"/>
        <color indexed="8"/>
        <rFont val="Times New Roman"/>
        <family val="1"/>
        <charset val="204"/>
      </rPr>
      <t>(в т.ч. за рахунок залишку - 14917,857 тис.грн.)</t>
    </r>
  </si>
  <si>
    <r>
      <t xml:space="preserve">Дружківська гімназія "Інтелект" Дружківської міської ради по вул. Космонавтів, 16, в м. Дружківці - капітальний ремонт будівлі з використанням заходів термомодернізації </t>
    </r>
    <r>
      <rPr>
        <sz val="12"/>
        <color indexed="8"/>
        <rFont val="Times New Roman"/>
        <family val="1"/>
        <charset val="204"/>
      </rPr>
      <t>(в т.ч. за рахунок залишку - 1300,125 тис.грн.)</t>
    </r>
  </si>
  <si>
    <r>
      <t>пологовий будинок по вул. Університетській (вул. Леніна), 15, у м. Слов'янську - реконструкція (удосконалення перинатальної допомоги мешканцям м. Слов'янська шляхом впровадження новітніх технологій)</t>
    </r>
    <r>
      <rPr>
        <sz val="12"/>
        <color indexed="8"/>
        <rFont val="Times New Roman"/>
        <family val="1"/>
        <charset val="204"/>
      </rPr>
      <t>(в т.ч. за рахунок залишку - 9612,004 тис.грн.)</t>
    </r>
  </si>
  <si>
    <t>в т.ч. 941,375 тис.грн за рах.залишку</t>
  </si>
  <si>
    <r>
      <t>Гришковецька гімназія по вул. Червоний Промінь, 3, в смт Гришківці Бердичівського району - капітальний ремонт (термомодернізація)</t>
    </r>
    <r>
      <rPr>
        <sz val="12"/>
        <color indexed="8"/>
        <rFont val="Times New Roman"/>
        <family val="1"/>
        <charset val="204"/>
      </rPr>
      <t>(в т.ч. за рахунок залишку - 941,375 тис.грн.)</t>
    </r>
  </si>
  <si>
    <t>в т.ч. 2939,905 тис.грн за рах.залишку</t>
  </si>
  <si>
    <r>
      <t>загальноосвітня школа I-II ступеня в с. Вишка Великоберезнянського району - будівництво (погашення кредиторської заборгованості)</t>
    </r>
    <r>
      <rPr>
        <sz val="12"/>
        <color indexed="8"/>
        <rFont val="Times New Roman"/>
        <family val="1"/>
        <charset val="204"/>
      </rPr>
      <t>(за рахунок залишку - 271,408 тис.грн.)</t>
    </r>
  </si>
  <si>
    <t>будинок культури по вул. Миру, 123, в с. Холмовець Виноградівського району - реконструкція під спортивний та актовий зал(в т.ч. за рахунок залишку - 0,996 тис.грн.)</t>
  </si>
  <si>
    <r>
      <t xml:space="preserve">дороги між селами Красна та Усть-Чорна </t>
    </r>
    <r>
      <rPr>
        <sz val="12"/>
        <color indexed="12"/>
        <rFont val="Times New Roman"/>
        <family val="1"/>
        <charset val="204"/>
      </rPr>
      <t>від ПК</t>
    </r>
    <r>
      <rPr>
        <sz val="12"/>
        <color indexed="8"/>
        <rFont val="Times New Roman"/>
        <family val="1"/>
        <charset val="204"/>
      </rPr>
      <t xml:space="preserve"> 15 + 23 до </t>
    </r>
    <r>
      <rPr>
        <sz val="12"/>
        <color indexed="12"/>
        <rFont val="Times New Roman"/>
        <family val="1"/>
        <charset val="204"/>
      </rPr>
      <t>ПК</t>
    </r>
    <r>
      <rPr>
        <sz val="12"/>
        <color indexed="8"/>
        <rFont val="Times New Roman"/>
        <family val="1"/>
        <charset val="204"/>
      </rPr>
      <t xml:space="preserve"> 19 + 73, Тячівського району - капітальний ремонт покриття</t>
    </r>
    <r>
      <rPr>
        <b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(за рахунок залишку - 1047,233 тис.грн.)</t>
    </r>
  </si>
  <si>
    <r>
      <t xml:space="preserve">дороги між селами Красна та Усть-Чорна </t>
    </r>
    <r>
      <rPr>
        <sz val="12"/>
        <color indexed="12"/>
        <rFont val="Times New Roman"/>
        <family val="1"/>
        <charset val="204"/>
      </rPr>
      <t>від ПК</t>
    </r>
    <r>
      <rPr>
        <sz val="12"/>
        <color indexed="8"/>
        <rFont val="Times New Roman"/>
        <family val="1"/>
        <charset val="204"/>
      </rPr>
      <t xml:space="preserve"> 24 + 23 до </t>
    </r>
    <r>
      <rPr>
        <sz val="12"/>
        <color indexed="12"/>
        <rFont val="Times New Roman"/>
        <family val="1"/>
        <charset val="204"/>
      </rPr>
      <t>ПК</t>
    </r>
    <r>
      <rPr>
        <sz val="12"/>
        <color indexed="8"/>
        <rFont val="Times New Roman"/>
        <family val="1"/>
        <charset val="204"/>
      </rPr>
      <t xml:space="preserve"> 28 + 73, Тячівського району - капітальний ремонт покриття (за рахунок залишку - 1333,6 тис.грн.)</t>
    </r>
  </si>
  <si>
    <r>
      <t>стадіон "Карпати" в м. Хусті - капітальний ремонт адмінбудинку</t>
    </r>
    <r>
      <rPr>
        <sz val="12"/>
        <color indexed="8"/>
        <rFont val="Times New Roman"/>
        <family val="1"/>
        <charset val="204"/>
      </rPr>
      <t xml:space="preserve"> (за рахунок залишку - 285,984тис.грн.)</t>
    </r>
  </si>
  <si>
    <t>в т.ч. 31278,796 тис.грн за рах.залишку</t>
  </si>
  <si>
    <r>
      <t xml:space="preserve">обласний протитуберкульозний диспансер по вул. Перспективній, 4, у м. Запоріжжі - реконструкція (перша черга) </t>
    </r>
    <r>
      <rPr>
        <sz val="12"/>
        <color indexed="8"/>
        <rFont val="Times New Roman"/>
        <family val="1"/>
        <charset val="204"/>
      </rPr>
      <t>(за рахунок залишку - 6009,652тис.грн.)</t>
    </r>
  </si>
  <si>
    <r>
      <t>будівля обласної філармонії, м. Запоріжжя - реконструкція</t>
    </r>
    <r>
      <rPr>
        <b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(за рахунок залишку - 9527,258тис.грн.)</t>
    </r>
  </si>
  <si>
    <r>
      <t xml:space="preserve">обласний художній музей, м. Запоріжжя - реконструкція </t>
    </r>
    <r>
      <rPr>
        <sz val="12"/>
        <color indexed="8"/>
        <rFont val="Times New Roman"/>
        <family val="1"/>
        <charset val="204"/>
      </rPr>
      <t>(в т.ч. за рахунок залишку - 2200 тис.грн.)</t>
    </r>
  </si>
  <si>
    <r>
      <t xml:space="preserve">водопровідні мережі, с. Лукашеве Запорізького району - реконструкція </t>
    </r>
    <r>
      <rPr>
        <sz val="12"/>
        <color indexed="8"/>
        <rFont val="Times New Roman"/>
        <family val="1"/>
        <charset val="204"/>
      </rPr>
      <t>(в т.ч. за рахунок залишку - 1805,072 тис.грн.)</t>
    </r>
  </si>
  <si>
    <r>
      <t xml:space="preserve">водовід питної води у с. Зоряне Запорізького району - будівництво </t>
    </r>
    <r>
      <rPr>
        <sz val="12"/>
        <color indexed="8"/>
        <rFont val="Times New Roman"/>
        <family val="1"/>
        <charset val="204"/>
      </rPr>
      <t>(за рахунок залишку - 980,184 тис.грн.)</t>
    </r>
  </si>
  <si>
    <r>
      <t xml:space="preserve">мережі водозабезпечення, с. Малишівка Запорізького району - реконструкція </t>
    </r>
    <r>
      <rPr>
        <sz val="12"/>
        <color indexed="8"/>
        <rFont val="Times New Roman"/>
        <family val="1"/>
        <charset val="204"/>
      </rPr>
      <t>( за рахунок залишку - 306,1 тис.грн.)</t>
    </r>
  </si>
  <si>
    <r>
      <t>система водопостачання, с. Степанівка Перша Приазовського району - реконструкція</t>
    </r>
    <r>
      <rPr>
        <b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(за рахунок залишку - 2693,338 тис.грн.)</t>
    </r>
  </si>
  <si>
    <r>
      <t xml:space="preserve">будівля по вул. Калініна, 28, в смт Малокатеринівка Запорізького району - реконструкція під дитячий садок </t>
    </r>
    <r>
      <rPr>
        <sz val="12"/>
        <color indexed="8"/>
        <rFont val="Times New Roman"/>
        <family val="1"/>
        <charset val="204"/>
      </rPr>
      <t>(за рахунок залишку - 889,927 тис.грн.)</t>
    </r>
  </si>
  <si>
    <r>
      <t xml:space="preserve">будівля по вул. Продольній, 4, в с-щі Нове Мелітопольського району - реконструкція під сільську лікарську амбулаторію </t>
    </r>
    <r>
      <rPr>
        <sz val="12"/>
        <color indexed="8"/>
        <rFont val="Times New Roman"/>
        <family val="1"/>
        <charset val="204"/>
      </rPr>
      <t>(за рахунок залишку - 118,782 тис.грн.)</t>
    </r>
  </si>
  <si>
    <r>
      <t>комунальна установа "Запорізький обласний протитуберкульозний клінічний диспансер" Запорізької обласної ради по вул. Перспективній, 2, м. Запоріжжя - капітальний ремонт лікувального корпусу N 1 із заміною інженерних мереж (</t>
    </r>
    <r>
      <rPr>
        <sz val="12"/>
        <color indexed="8"/>
        <rFont val="Times New Roman"/>
        <family val="1"/>
        <charset val="204"/>
      </rPr>
      <t xml:space="preserve"> за рахунок залишку - 131,026 тис.грн.)</t>
    </r>
  </si>
  <si>
    <r>
      <t xml:space="preserve">комунальна установа "Мелітопольський протитуберкульозний диспансер" Запорізької обласної ради по вул. Кірова, 29, м. Мелітополь - капітальний ремонт будівлі (інвентарний номер 10310005) із заміною інженерних мереж і ремонтом покрівлі </t>
    </r>
    <r>
      <rPr>
        <sz val="12"/>
        <color indexed="8"/>
        <rFont val="Times New Roman"/>
        <family val="1"/>
        <charset val="204"/>
      </rPr>
      <t>(за рахунок залишку - 288,497 тис.грн.)</t>
    </r>
  </si>
  <si>
    <r>
      <t xml:space="preserve">комунальний заклад "Запорізька загальноосвітня санаторна школа-інтернат N 7 I-II ступеня" Запорізької обласної ради по вул. Ленській, 1а, м. Запоріжжя - капітальний ремонт будівель, комплексне утеплення  </t>
    </r>
    <r>
      <rPr>
        <sz val="12"/>
        <color indexed="8"/>
        <rFont val="Times New Roman"/>
        <family val="1"/>
        <charset val="204"/>
      </rPr>
      <t>(в т.ч. за рахунок залишку - 3283,843 тис.грн.)</t>
    </r>
  </si>
  <si>
    <r>
      <t>дошкільний навчальний заклад N 41 по вул. Ямбольській, 1, м. Бердянськ - капітальний ремонт</t>
    </r>
    <r>
      <rPr>
        <sz val="12"/>
        <color indexed="8"/>
        <rFont val="Times New Roman"/>
        <family val="1"/>
        <charset val="204"/>
      </rPr>
      <t xml:space="preserve"> (за рахунок залишку - 1131,455 тис.грн.)</t>
    </r>
  </si>
  <si>
    <t>в т.ч. 10095,96 тис.грн за рах.залишку</t>
  </si>
  <si>
    <r>
      <t>типова будівля басейну "H2O - CLASSIC", м. Коломия - будівництво</t>
    </r>
    <r>
      <rPr>
        <b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(в т.ч. за рахунок залишку - 10095,96 тис.грн.)</t>
    </r>
  </si>
  <si>
    <t>в т.ч. 20497,358 тис.грн за рах.залишку</t>
  </si>
  <si>
    <r>
      <t xml:space="preserve">гімназія на 14 класів по вул. Вишневій у м. Бучі - будівництво </t>
    </r>
    <r>
      <rPr>
        <sz val="12"/>
        <color indexed="8"/>
        <rFont val="Times New Roman"/>
        <family val="1"/>
        <charset val="204"/>
      </rPr>
      <t>(в т.ч. за рахунок залишку - 4359,914 тис.грн.)</t>
    </r>
  </si>
  <si>
    <r>
      <t xml:space="preserve">будівля по вул. Курортній, 9, у м. Ірпені - реконструкція з перепрофілюванням під дошкільний навчальний заклад </t>
    </r>
    <r>
      <rPr>
        <sz val="12"/>
        <color indexed="8"/>
        <rFont val="Times New Roman"/>
        <family val="1"/>
        <charset val="204"/>
      </rPr>
      <t>(в т.ч. за рахунок залишку - 12,414 тис.грн.)</t>
    </r>
  </si>
  <si>
    <r>
      <t xml:space="preserve">дошкільний навчальний заклад по вул. Шевченка, 14, у с. Фурси Білоцерківського району - будівництво </t>
    </r>
    <r>
      <rPr>
        <sz val="12"/>
        <color indexed="8"/>
        <rFont val="Times New Roman"/>
        <family val="1"/>
        <charset val="204"/>
      </rPr>
      <t>(за рахунок залишку - 2677,309 тис.грн.)</t>
    </r>
  </si>
  <si>
    <r>
      <t>школа мистецтв та ремесел у с. Велика Олександрівка Бориспільського району - будівництво (</t>
    </r>
    <r>
      <rPr>
        <sz val="12"/>
        <color indexed="8"/>
        <rFont val="Times New Roman"/>
        <family val="1"/>
        <charset val="204"/>
      </rPr>
      <t>за рахунок залишку - 3323,667 тис.грн.)</t>
    </r>
  </si>
  <si>
    <r>
      <t xml:space="preserve">дошкільний навчальний заклад "Яблунька" по вул. Червоноармійській, 11, у м. Вишневому Києво-Святошинського району - реконструкція </t>
    </r>
    <r>
      <rPr>
        <sz val="12"/>
        <color indexed="8"/>
        <rFont val="Times New Roman"/>
        <family val="1"/>
        <charset val="204"/>
      </rPr>
      <t>(в т.ч. за рахунок залишку - 926,281 тис.грн.)</t>
    </r>
  </si>
  <si>
    <r>
      <t xml:space="preserve">добудова до загальноосвітньої школи N 1 по вул. Юності, 7, у м. Українці Обухівського району  </t>
    </r>
    <r>
      <rPr>
        <sz val="12"/>
        <color indexed="8"/>
        <rFont val="Times New Roman"/>
        <family val="1"/>
        <charset val="204"/>
      </rPr>
      <t>(за рахунок залишку - 2392,472 тис.грн.)</t>
    </r>
  </si>
  <si>
    <r>
      <t>лікувальний корпус N 1 центральної районної лікарні Тетіївської районної ради по вул. Цвіткова, 26, у м. Тетієві - капітальний ремонт (утеплення фасаду та заміна віконних, дверних блоків) у рамках реалізації проекту "Комплексна термомодернізація центральної районної лікарні у м. Тетіїв"</t>
    </r>
    <r>
      <rPr>
        <b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(за рахунок залишку - 1387,273 тис.грн.)</t>
    </r>
  </si>
  <si>
    <r>
      <t>фізкультурно-оздоровчий комплекс по вул. Ватутіна, 36, у м. Миронівці - будівництво (коригування)</t>
    </r>
    <r>
      <rPr>
        <sz val="12"/>
        <color indexed="8"/>
        <rFont val="Times New Roman"/>
        <family val="1"/>
        <charset val="204"/>
      </rPr>
      <t>(в т.ч. за рахунок залишку - 1249,269 тис.грн.)</t>
    </r>
  </si>
  <si>
    <t>в т.ч. 205,353 тис.грн за рах.залишку</t>
  </si>
  <si>
    <r>
      <t xml:space="preserve">Новопразька загальноосвітня школа I - III ступеня N 2 по вул. Леніна, 101, у с-щі Нова Прага Олександрійського району - реконструкція </t>
    </r>
    <r>
      <rPr>
        <sz val="12"/>
        <color indexed="8"/>
        <rFont val="Times New Roman"/>
        <family val="1"/>
        <charset val="204"/>
      </rPr>
      <t>(за рахунок залишку - 205,353 тис.грн.)</t>
    </r>
  </si>
  <si>
    <t>в т.ч. 25799,622 тис.грн за рах.залишку</t>
  </si>
  <si>
    <r>
      <t xml:space="preserve">регіональна цільова програма із створення містобудівного кадастру Луганської області на 2016 - 2018 роки - створення </t>
    </r>
    <r>
      <rPr>
        <sz val="12"/>
        <color indexed="8"/>
        <rFont val="Times New Roman"/>
        <family val="1"/>
        <charset val="204"/>
      </rPr>
      <t>( за рахунок залишку - 134,425 тис.грн.)</t>
    </r>
  </si>
  <si>
    <r>
      <t xml:space="preserve">спорткомплекс по вул. Первомайській, 60, м. Попасна - реконструкція з добудовою залу єдиноборств </t>
    </r>
    <r>
      <rPr>
        <sz val="12"/>
        <color indexed="8"/>
        <rFont val="Times New Roman"/>
        <family val="1"/>
        <charset val="204"/>
      </rPr>
      <t>( за рахунок залишку - 718,778 тис.грн.)</t>
    </r>
  </si>
  <si>
    <r>
      <t>спортивний майданчик Попаснянської загальноосвітньої школи I - III ступеня N 1 Попаснянської районної ради, м. Попасна - будівництво</t>
    </r>
    <r>
      <rPr>
        <b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( за рахунок залишку - 1267,295 тис.грн.)</t>
    </r>
  </si>
  <si>
    <r>
      <t xml:space="preserve">спортивна зала Великоцької загальноосвітньої школи I - III ступеня по вул. Красногорській, 1, с. Великоцьк Міловського району - капітальний ремонт </t>
    </r>
    <r>
      <rPr>
        <sz val="12"/>
        <color indexed="8"/>
        <rFont val="Times New Roman"/>
        <family val="1"/>
        <charset val="204"/>
      </rPr>
      <t>( за рахунок залишку - 945,137 тис.грн.)</t>
    </r>
  </si>
  <si>
    <r>
      <t xml:space="preserve">Євсузька сільська лікарська амбулаторія загальної практики - сімейної медицини по вул. Старобільській, 3, с. Євсуг Біловодського району - реконструкція та технічне переоснащення з впровадженням енергозберігаючих технологій  </t>
    </r>
    <r>
      <rPr>
        <sz val="12"/>
        <color indexed="8"/>
        <rFont val="Times New Roman"/>
        <family val="1"/>
        <charset val="204"/>
      </rPr>
      <t>(за рахунок залишку - 428,522 тис.грн.)</t>
    </r>
  </si>
  <si>
    <r>
      <t xml:space="preserve">опорний заклад "Гірська багатопрофільна гімназія Попаснянської районної ради Луганської області" по вул. Гагаріна, 19, м. Гірське Попаснянського району - капітальний ремонт </t>
    </r>
    <r>
      <rPr>
        <sz val="12"/>
        <color indexed="8"/>
        <rFont val="Times New Roman"/>
        <family val="1"/>
        <charset val="204"/>
      </rPr>
      <t>(за рахунок залишку - 1190,645 тис.грн.)</t>
    </r>
  </si>
  <si>
    <r>
      <t xml:space="preserve">опорний заклад "Золотівська загальноосвітня школа I - III ступеня N 5 Попаснянської районної ради Луганської області" по вул. Коцюбинського, 28, м. Золоте Попаснянського району - капітальний ремонт </t>
    </r>
    <r>
      <rPr>
        <sz val="12"/>
        <color indexed="8"/>
        <rFont val="Times New Roman"/>
        <family val="1"/>
        <charset val="204"/>
      </rPr>
      <t>(в т.ч. за рахунок залишку - 3902,812 тис.грн.)</t>
    </r>
  </si>
  <si>
    <r>
      <t xml:space="preserve">гуртожиток комунального закладу "Сєвєродонецьке обласне музичне училище імені С. С. Прокоф'єва", бульв. Дружби Народів, 33д, в м. Сєвєродонецьку - капітальний ремонт внутрішніх приміщень </t>
    </r>
    <r>
      <rPr>
        <sz val="12"/>
        <color indexed="8"/>
        <rFont val="Times New Roman"/>
        <family val="1"/>
        <charset val="204"/>
      </rPr>
      <t>(за рахунок залишку - 1348,439 тис.грн.)</t>
    </r>
  </si>
  <si>
    <r>
      <t xml:space="preserve">придбання комунальної (спеціалізованої) техніки для потреб Станично-Луганського району </t>
    </r>
    <r>
      <rPr>
        <sz val="12"/>
        <color indexed="8"/>
        <rFont val="Times New Roman"/>
        <family val="1"/>
        <charset val="204"/>
      </rPr>
      <t>(за рахунок залишку - 15863,569 тис.грн.)</t>
    </r>
  </si>
  <si>
    <t>в т.ч. 6185,402 тис.грн за рах.залишку</t>
  </si>
  <si>
    <r>
      <t xml:space="preserve">школа N 41 по вул. Макаренка, 19, смт Брюховичі - реконструкція з розширенням </t>
    </r>
    <r>
      <rPr>
        <sz val="12"/>
        <color indexed="8"/>
        <rFont val="Times New Roman"/>
        <family val="1"/>
        <charset val="204"/>
      </rPr>
      <t>(в т.ч. за рахунок залишку - 0,001 тис.грн.)</t>
    </r>
  </si>
  <si>
    <r>
      <t xml:space="preserve">пологове відділення на 30 ліжок Бродівської центральної районної лікарні, м. Броди - реконструкція </t>
    </r>
    <r>
      <rPr>
        <sz val="12"/>
        <color indexed="8"/>
        <rFont val="Times New Roman"/>
        <family val="1"/>
        <charset val="204"/>
      </rPr>
      <t>(за рахунок залишку - 80,184 тис.грн.)</t>
    </r>
  </si>
  <si>
    <r>
      <t>загальноосвітня школа I-II ступеня по вул. Річній, 1, с. Бортятин Мостиського району - реконструкція з добудовою</t>
    </r>
    <r>
      <rPr>
        <b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(за рахунок залишку - 224,48 тис.грн.)</t>
    </r>
  </si>
  <si>
    <r>
      <t xml:space="preserve">комунальний заклад Львівської обласної ради "Західноукраїнський спеціалізований дитячий медичний центр" по вул. Дністерській, 27, у м. Львові - реконструкція лікарні, поліклініки та гаражів з метою енергозбереження </t>
    </r>
    <r>
      <rPr>
        <sz val="12"/>
        <color indexed="8"/>
        <rFont val="Times New Roman"/>
        <family val="1"/>
        <charset val="204"/>
      </rPr>
      <t>(за рахунок залишку - 2173,625 тис.грн.)</t>
    </r>
  </si>
  <si>
    <r>
      <t xml:space="preserve">терапевтичний корпус на 50 ліжок Городоцької центральної районної лікарні по вул. Коцюбинського, 18, у тому числі коригування проектно-кошторисної документації - добудова до існуючих корпусів </t>
    </r>
    <r>
      <rPr>
        <sz val="12"/>
        <color indexed="8"/>
        <rFont val="Times New Roman"/>
        <family val="1"/>
        <charset val="204"/>
      </rPr>
      <t>(в т.ч. за рахунок залишку - 173,285 тис.грн.)</t>
    </r>
  </si>
  <si>
    <r>
      <t>об'єкт соціально-економічної інфраструктури - загальноосвітня школа I - III ступеня, с. Семенівка Пустомитівського району - добудова</t>
    </r>
    <r>
      <rPr>
        <b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(за рахунок залишку - 1787,073 тис.грн.)</t>
    </r>
  </si>
  <si>
    <r>
      <t xml:space="preserve">дитяча дошкільна установа в с. Давидів Пустомитівського району - реконструкція системи опалення та паливної </t>
    </r>
    <r>
      <rPr>
        <sz val="12"/>
        <color indexed="8"/>
        <rFont val="Times New Roman"/>
        <family val="1"/>
        <charset val="204"/>
      </rPr>
      <t>(за рахунок залишку - 1050 тис.грн.)</t>
    </r>
  </si>
  <si>
    <t>в т.ч. 23543,606 тис.грн за рах.залишку</t>
  </si>
  <si>
    <r>
      <t>спортивні майданчики Миколаївської обласної школи вищої спортивної майстерності по вул. Спортивній, 17, у м. Миколаєві - будівництво</t>
    </r>
    <r>
      <rPr>
        <b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(за рахунок залишку - 7237,053 тис.грн.)</t>
    </r>
  </si>
  <si>
    <r>
      <t xml:space="preserve"> насосна станція третього підйому з резервуарами запасу води по вул. Кам'яномостівській в м. Первомайську - будівництво </t>
    </r>
    <r>
      <rPr>
        <sz val="12"/>
        <color indexed="8"/>
        <rFont val="Times New Roman"/>
        <family val="1"/>
        <charset val="204"/>
      </rPr>
      <t>(за рахунок залишку - 4141,978 тис.грн.)</t>
    </r>
  </si>
  <si>
    <r>
      <t>мережа водопостачання с. Лепетиха Березнегуватського району - реконструкція</t>
    </r>
    <r>
      <rPr>
        <sz val="12"/>
        <color indexed="8"/>
        <rFont val="Times New Roman"/>
        <family val="1"/>
        <charset val="204"/>
      </rPr>
      <t>(за рахунок залишку - 3886,381 тис.грн.)</t>
    </r>
  </si>
  <si>
    <r>
      <t xml:space="preserve">водопровідна мережа від очисних споруд водопроводу-2 до просп. Праці, м. Первомайськ - будівництво </t>
    </r>
    <r>
      <rPr>
        <sz val="12"/>
        <color indexed="8"/>
        <rFont val="Times New Roman"/>
        <family val="1"/>
        <charset val="204"/>
      </rPr>
      <t>(за рахунок залишку - 125,784 тис.грн.)</t>
    </r>
  </si>
  <si>
    <r>
      <t>насосні станції систем водопостачання II та III підйому в м. Баштанці та селах Добре та Новоєгорівка - переоснащення</t>
    </r>
    <r>
      <rPr>
        <b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(за рахунок залишку - 2914,788 тис.грн.)</t>
    </r>
  </si>
  <si>
    <r>
      <t xml:space="preserve"> ліквідація наслідків підтоплення житлового масиву Тернівка - будівництво дренажного колектора для захисту від підтоплення житлового масиву Тернівка в м. Миколаєві </t>
    </r>
    <r>
      <rPr>
        <sz val="12"/>
        <color indexed="8"/>
        <rFont val="Times New Roman"/>
        <family val="1"/>
        <charset val="204"/>
      </rPr>
      <t>(за рахунок залишку - 3765,238 тис.грн.)</t>
    </r>
  </si>
  <si>
    <r>
      <t xml:space="preserve">корпус центру дитячої реабілітації та корпус хоспісу Баштанської центральної районної лікарні по вул. Ювілейній, 3, м. Баштанка - реконструкція з добудовою під хоспіс </t>
    </r>
    <r>
      <rPr>
        <sz val="12"/>
        <color indexed="8"/>
        <rFont val="Times New Roman"/>
        <family val="1"/>
        <charset val="204"/>
      </rPr>
      <t>(за рахунок залишку - 191,964 тис.грн.)</t>
    </r>
  </si>
  <si>
    <r>
      <t>Єланецька гуманітарна гімназія по вул. Горького, 25, смт Єланець - реконструкція із впровадженням енергозберігаючих заходів з теплосанації будівлі та встановлення електричного теплоакумулюючого опалення</t>
    </r>
    <r>
      <rPr>
        <sz val="12"/>
        <color indexed="8"/>
        <rFont val="Times New Roman"/>
        <family val="1"/>
        <charset val="204"/>
      </rPr>
      <t>( за рахунок залишку - 1280,42 тис.грн.)</t>
    </r>
  </si>
  <si>
    <t>в т.ч. 2080,222 тис.грн за рах.залишку</t>
  </si>
  <si>
    <r>
      <t>спортивний зал дитячо-юнацької спортивної школи по вул. Уварова, 4, м. Балта - будівництво</t>
    </r>
    <r>
      <rPr>
        <b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(в т.ч. за рахунок залишку - 2080,222 тис.грн.)</t>
    </r>
  </si>
  <si>
    <r>
      <t xml:space="preserve">ліцей майбутнього по вул. Центральній, 64, в Омельницькій об'єднаній територіальній громаді на Полтавщині - капітальний ремонт - термомодернізація будівлі </t>
    </r>
    <r>
      <rPr>
        <sz val="12"/>
        <color indexed="8"/>
        <rFont val="Times New Roman"/>
        <family val="1"/>
        <charset val="204"/>
      </rPr>
      <t>(за рахунок залишку - 449,688 тис.грн.)</t>
    </r>
  </si>
  <si>
    <t>в т.ч. 2439,1  тис.грн за рах.залишку</t>
  </si>
  <si>
    <r>
      <t>спортивний майданчик загальноосвітньої школи I - III ступеня N 5 імені Л. І. Бугаєвської, м. Горішні Плавні - реконструкція</t>
    </r>
    <r>
      <rPr>
        <sz val="12"/>
        <color indexed="8"/>
        <rFont val="Times New Roman"/>
        <family val="1"/>
        <charset val="204"/>
      </rPr>
      <t xml:space="preserve"> (за рахунок залишку - 782 тис.грн.)</t>
    </r>
  </si>
  <si>
    <r>
      <t>школа по вул. Шкільній, 1, у м. Заводському Лохвицького району - будівництво</t>
    </r>
    <r>
      <rPr>
        <sz val="12"/>
        <color indexed="8"/>
        <rFont val="Times New Roman"/>
        <family val="1"/>
        <charset val="204"/>
      </rPr>
      <t xml:space="preserve"> ( за рахунок залишку - 8,78 тис.грн.)</t>
    </r>
  </si>
  <si>
    <r>
      <t xml:space="preserve">Диканська гімназія імені М. В. Гоголя по вул. Шкільній, 2, в смт Диканька Диканського району - капітальний ремонт блоку N 3 </t>
    </r>
    <r>
      <rPr>
        <sz val="12"/>
        <color indexed="8"/>
        <rFont val="Times New Roman"/>
        <family val="1"/>
        <charset val="204"/>
      </rPr>
      <t>(за рахунок залишку - 48,268 тис.грн.)</t>
    </r>
  </si>
  <si>
    <r>
      <t>Хорольська центральна лікарня по вул. Комсомольській, 11/1, корпус N 3 - реконструкція приміщення пологового відділення з прибудовою окремої вхідної групи</t>
    </r>
    <r>
      <rPr>
        <sz val="12"/>
        <color indexed="8"/>
        <rFont val="Times New Roman"/>
        <family val="1"/>
        <charset val="204"/>
      </rPr>
      <t xml:space="preserve"> (за рахунок залишку - 1045,362 тис.грн.)</t>
    </r>
  </si>
  <si>
    <r>
      <t xml:space="preserve">приміщення колишньої загальноосвітньої школи в с. Вереміївка Семенівського району - реконструкція під адміністративно-культурний центр </t>
    </r>
    <r>
      <rPr>
        <sz val="12"/>
        <color indexed="8"/>
        <rFont val="Times New Roman"/>
        <family val="1"/>
        <charset val="204"/>
      </rPr>
      <t>(за рахунок залишку - 105,002 тис.грн.)</t>
    </r>
  </si>
  <si>
    <t>в т.ч. 1694,003  тис.грн за рах.залишку</t>
  </si>
  <si>
    <r>
      <t xml:space="preserve">дитячий будинок-інтернат у с. Мирогоща Друга Дубенського району - реконструкція спального корпусу </t>
    </r>
    <r>
      <rPr>
        <sz val="12"/>
        <color indexed="8"/>
        <rFont val="Times New Roman"/>
        <family val="1"/>
        <charset val="204"/>
      </rPr>
      <t>(за рахунок залишку - 132,4 тис.грн.)</t>
    </r>
  </si>
  <si>
    <r>
      <t xml:space="preserve">школа по вул. Шосейній, 16, у с. Залав'я Млинівського району - реконструкція під комунальний заклад "Залав'єцький дошкільний навчальний заклад ясла-садочок "Казка" </t>
    </r>
    <r>
      <rPr>
        <sz val="12"/>
        <color indexed="8"/>
        <rFont val="Times New Roman"/>
        <family val="1"/>
        <charset val="204"/>
      </rPr>
      <t>(за рахунок залишку - 1561,603 тис.грн.)</t>
    </r>
  </si>
  <si>
    <t>в т.ч. 18551,358  тис.грн за рах.залишку</t>
  </si>
  <si>
    <r>
      <t xml:space="preserve">каналізаційний залізобетонний самотічний колектор Д600-1000 по вулицях Пушкіна, Садовій, Засумській, Я. Мудрого (Пролетарській) до каналізаційної насосної станції N 2 від вул. Степана Бандери (Баумана) до вул. Лугової, м. Суми - реконструкція </t>
    </r>
    <r>
      <rPr>
        <sz val="12"/>
        <color indexed="8"/>
        <rFont val="Times New Roman"/>
        <family val="1"/>
        <charset val="204"/>
      </rPr>
      <t>(за рахунок залишку - 1224,322 тис.грн.)</t>
    </r>
  </si>
  <si>
    <r>
      <t xml:space="preserve">центральна районна лікарня по вул. Петровського, 15, м. Охтирка - будівництво (розширення) </t>
    </r>
    <r>
      <rPr>
        <sz val="12"/>
        <color indexed="8"/>
        <rFont val="Times New Roman"/>
        <family val="1"/>
        <charset val="204"/>
      </rPr>
      <t>(за рахунок залишку - 7134,7 тис.грн.)</t>
    </r>
  </si>
  <si>
    <r>
      <t>Роменська загальноосвітня школа I - III ступеня N 7 по вул. Полтавській, 32, м. Ромни - капітальний ремонт (елементи енергозбереження)</t>
    </r>
    <r>
      <rPr>
        <sz val="12"/>
        <color indexed="8"/>
        <rFont val="Times New Roman"/>
        <family val="1"/>
        <charset val="204"/>
      </rPr>
      <t xml:space="preserve"> (за рахунок залишку - 176,619 тис.грн.)</t>
    </r>
  </si>
  <si>
    <r>
      <t xml:space="preserve">Шосткинський навчально-виховний комплекс: спеціалізована школа I-II ступеня - ліцей по вул. Свободи, 33, м. Шостка - реконструкція з утепленням фасадів, заміною вікон, дверей </t>
    </r>
    <r>
      <rPr>
        <sz val="12"/>
        <color indexed="8"/>
        <rFont val="Times New Roman"/>
        <family val="1"/>
        <charset val="204"/>
      </rPr>
      <t>(за рахунок залишку - 746,436 тис.грн.)</t>
    </r>
  </si>
  <si>
    <r>
      <t xml:space="preserve">спортивний майданчик у міському парку із встановленням штучного покриття, м. Буринь - реконструкція </t>
    </r>
    <r>
      <rPr>
        <sz val="12"/>
        <color indexed="8"/>
        <rFont val="Times New Roman"/>
        <family val="1"/>
        <charset val="204"/>
      </rPr>
      <t>(за рахунок залишку - 1893,477 тис.грн.)</t>
    </r>
  </si>
  <si>
    <r>
      <t>будинок культури, с. Мала Рибиця Краснопільського району - реконструкція з улаштуванням опалення</t>
    </r>
    <r>
      <rPr>
        <b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(за рахунок залишку - 534тис.грн.)</t>
    </r>
  </si>
  <si>
    <r>
      <t xml:space="preserve">Краснопільська загальноосвітня школа I - III ступеня Краснопільської районної ради по вул. Перемоги, 1, смт Краснопілля - реконструкція </t>
    </r>
    <r>
      <rPr>
        <sz val="12"/>
        <color indexed="8"/>
        <rFont val="Times New Roman"/>
        <family val="1"/>
        <charset val="204"/>
      </rPr>
      <t>(за рахунок залишку - 51,333 тис.грн.)</t>
    </r>
  </si>
  <si>
    <r>
      <t xml:space="preserve">Недригайлівська спеціалізована загальноосвітня школа I - III ступеня по вул. Незалежності, 25, смт Недригайлів - реконструкція </t>
    </r>
    <r>
      <rPr>
        <sz val="12"/>
        <color indexed="8"/>
        <rFont val="Times New Roman"/>
        <family val="1"/>
        <charset val="204"/>
      </rPr>
      <t>(за рахунок залишку - 800,608 тис.грн.)</t>
    </r>
  </si>
  <si>
    <r>
      <t>будівля Коровинської загальноосвітньої школи I - III ступеня по вул. Київській, 70, с. Коровинці Недригайлівського району - реконструкція (утеплення фасадів та горищ, заміна вікон та дверей)</t>
    </r>
    <r>
      <rPr>
        <sz val="12"/>
        <color indexed="8"/>
        <rFont val="Times New Roman"/>
        <family val="1"/>
        <charset val="204"/>
      </rPr>
      <t>(за рахунок залишку - 961,138 тис.грн.)</t>
    </r>
  </si>
  <si>
    <r>
      <t xml:space="preserve">водогін у с. Хильчичі Середино-Будського району - капітальний ремонт </t>
    </r>
    <r>
      <rPr>
        <sz val="12"/>
        <color indexed="8"/>
        <rFont val="Times New Roman"/>
        <family val="1"/>
        <charset val="204"/>
      </rPr>
      <t>(за рахунок залишку - 157,285 тис.грн.)</t>
    </r>
  </si>
  <si>
    <r>
      <t xml:space="preserve">вуличний водогін по вулицях Мезенській, Калієвській, Вовнянській у с. Нововасилівка Середино-Будського району - реконструкція </t>
    </r>
    <r>
      <rPr>
        <sz val="12"/>
        <color indexed="8"/>
        <rFont val="Times New Roman"/>
        <family val="1"/>
        <charset val="204"/>
      </rPr>
      <t>(за рахунок залишку - 514,79 тис.грн.)</t>
    </r>
  </si>
  <si>
    <r>
      <t xml:space="preserve">Хотінська спеціалізована школа I - III ступеня по вул. Шкільній, 10, смт Хотінь Сумського району - реконструкція будівель, приміщень та теплотраси  </t>
    </r>
    <r>
      <rPr>
        <sz val="12"/>
        <color indexed="8"/>
        <rFont val="Times New Roman"/>
        <family val="1"/>
        <charset val="204"/>
      </rPr>
      <t>(за рахунок залишку - 3106,523тис.грн.)</t>
    </r>
  </si>
  <si>
    <r>
      <t xml:space="preserve">Бездрицька загальноосвітня школа I - III ступеня по вул. Жовтневій, 37, с. Бездрик Сумського району - реконструкція приміщень та будівель  </t>
    </r>
    <r>
      <rPr>
        <sz val="12"/>
        <color indexed="8"/>
        <rFont val="Times New Roman"/>
        <family val="1"/>
        <charset val="204"/>
      </rPr>
      <t>(за рахунок залишку - 1250,127 тис.грн.)</t>
    </r>
  </si>
  <si>
    <t>в т.ч. 1228,89  тис.грн за рах.залишку</t>
  </si>
  <si>
    <r>
      <t>пам'ятникоохоронні роботи на будівлі - пам'ятці архітектури по вул. Римарській, 21, у м. Харкові (комунальне підприємство "Харківська обласна філармонія") (реконструкція) (коригування у зв'язку з виділенням пускових комплексів)</t>
    </r>
    <r>
      <rPr>
        <b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(у т.ч. за рахунок залишку - 1071,676 тис.грн.)</t>
    </r>
  </si>
  <si>
    <r>
      <t>Золочівська дитячо-юнацька спортивна школа по вул. 8 Березня, 5, смт Золочів - реконструкція з прибудовою фізкультурно-оздоровчого комплексу (коригування)</t>
    </r>
    <r>
      <rPr>
        <sz val="12"/>
        <color indexed="8"/>
        <rFont val="Times New Roman"/>
        <family val="1"/>
        <charset val="204"/>
      </rPr>
      <t xml:space="preserve"> (у т.ч. за рахунок залишку - 157,214 тис.грн.)</t>
    </r>
  </si>
  <si>
    <t>в т.ч. 10777,165  тис.грн за рах.залишку</t>
  </si>
  <si>
    <r>
      <t xml:space="preserve">каналізаційні очисні споруди в м. Генічеську - реконструкція </t>
    </r>
    <r>
      <rPr>
        <sz val="12"/>
        <color indexed="8"/>
        <rFont val="Times New Roman"/>
        <family val="1"/>
        <charset val="204"/>
      </rPr>
      <t>(за рахунок залишку - 3892,147 тис.грн.)</t>
    </r>
  </si>
  <si>
    <r>
      <t xml:space="preserve">комунальний заклад "Обласна лікарня відновного лікування" Херсонської обласної ради - створення Центру високоспеціалізованої медичної реабілітації </t>
    </r>
    <r>
      <rPr>
        <sz val="12"/>
        <color indexed="8"/>
        <rFont val="Times New Roman"/>
        <family val="1"/>
        <charset val="204"/>
      </rPr>
      <t>(за рахунок залишку - 258,994 тис.грн.)</t>
    </r>
  </si>
  <si>
    <r>
      <t xml:space="preserve">шляхопровід по просп. Адмірала Сенявіна - вул. Залаегерсег у м. Херсоні - будівництво </t>
    </r>
    <r>
      <rPr>
        <sz val="12"/>
        <color indexed="8"/>
        <rFont val="Times New Roman"/>
        <family val="1"/>
        <charset val="204"/>
      </rPr>
      <t>(за рахунок залишку - 488,515 тис.грн.)</t>
    </r>
  </si>
  <si>
    <r>
      <t xml:space="preserve">розвиток в області мережі сучасних спортивних споруд, у тому числі: спортивний майданчик із штучним покриттям по вул. Освіти, 2, м. Каховка - будівництво </t>
    </r>
    <r>
      <rPr>
        <sz val="12"/>
        <color indexed="8"/>
        <rFont val="Times New Roman"/>
        <family val="1"/>
        <charset val="204"/>
      </rPr>
      <t>(за рахунок залишку - 141,734 тис.грн.)</t>
    </r>
  </si>
  <si>
    <r>
      <t xml:space="preserve">розвиток в області мережі сучасних спортивних споруд, у тому числі: спортивний майданчик із штучним покриттям по вул. Гагаріна в с. Чулаківка Голопристанського району - будівництво </t>
    </r>
    <r>
      <rPr>
        <sz val="12"/>
        <color indexed="8"/>
        <rFont val="Times New Roman"/>
        <family val="1"/>
        <charset val="204"/>
      </rPr>
      <t>(за рахунок залишку - 344,382 тис.грн.)</t>
    </r>
  </si>
  <si>
    <r>
      <t xml:space="preserve">Олешківська гімназія Олешківської районної ради по вул. Пароходній, 27, м. Олешки - реконструкція покрівлі та фасаду  </t>
    </r>
    <r>
      <rPr>
        <sz val="12"/>
        <color indexed="8"/>
        <rFont val="Times New Roman"/>
        <family val="1"/>
        <charset val="204"/>
      </rPr>
      <t>(за рахунок залишку - 156,927 тис.грн.)</t>
    </r>
  </si>
  <si>
    <r>
      <t xml:space="preserve">Мирненська загальноосвітня школа I - III ступеня Мирненської селищної ради по вул. Шевченка, 34, в смт Мирне Каланчацького району - реконструкція покрівлі та фасаду </t>
    </r>
    <r>
      <rPr>
        <sz val="12"/>
        <color indexed="8"/>
        <rFont val="Times New Roman"/>
        <family val="1"/>
        <charset val="204"/>
      </rPr>
      <t>(за рахунок залишку - 236,53 тис.грн.)</t>
    </r>
  </si>
  <si>
    <r>
      <t xml:space="preserve">Костянтинівська загальноосвітня школа I - III ступеня Горностаївської районної ради по вул. Шевченка, 55а, в с. Костянтинівка Горностаївського району - реконструкція покрівлі та фасаду </t>
    </r>
    <r>
      <rPr>
        <sz val="12"/>
        <color indexed="8"/>
        <rFont val="Times New Roman"/>
        <family val="1"/>
        <charset val="204"/>
      </rPr>
      <t>(за рахунок залишку - 2199,253 тис.грн.)</t>
    </r>
  </si>
  <si>
    <r>
      <t>Іванівська гімназія (опорний заклад) освітнього округу Іванівського району по вул. Таврійській, 1б, в смт Іванівка - реконструкція покрівлі та фасаду</t>
    </r>
    <r>
      <rPr>
        <b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(за рахунок залишку - 3058,683 тис.грн.)</t>
    </r>
  </si>
  <si>
    <t>в т.ч. 1224,46  тис.грн за рах.залишку</t>
  </si>
  <si>
    <r>
      <t>водогін с. Браїлівка - смт Нова Ушиця - завершення будівництва</t>
    </r>
    <r>
      <rPr>
        <sz val="12"/>
        <color indexed="8"/>
        <rFont val="Times New Roman"/>
        <family val="1"/>
        <charset val="204"/>
      </rPr>
      <t xml:space="preserve"> (в т.ч. за рахунок залишку - 1224,46 тис.грн.)</t>
    </r>
  </si>
  <si>
    <t>в т.ч. 2019,2  тис.грн за рах.залишку</t>
  </si>
  <si>
    <r>
      <t xml:space="preserve">комунальне підприємство "Аеропорт Черкаси Черкаської обласної ради" по вул. Смілянській, 168, в м. Черкасах - капітальний ремонт штучної злітно-посадкової смуги </t>
    </r>
    <r>
      <rPr>
        <sz val="12"/>
        <color indexed="8"/>
        <rFont val="Times New Roman"/>
        <family val="1"/>
        <charset val="204"/>
      </rPr>
      <t>(у т.ч. за рахунок залишку - 2019,2 тис.грн.)</t>
    </r>
  </si>
  <si>
    <t>в т.ч. 230,236  тис.грн за рах.залишку</t>
  </si>
  <si>
    <r>
      <t xml:space="preserve">зовнішні мережі водопостачання та водовідведення в смт Кельменці - реконструкція </t>
    </r>
    <r>
      <rPr>
        <sz val="12"/>
        <color indexed="8"/>
        <rFont val="Times New Roman"/>
        <family val="1"/>
        <charset val="204"/>
      </rPr>
      <t>(у т.ч. за рахунок залишку - 230,236 тис.грн.)</t>
    </r>
  </si>
  <si>
    <t>в т.ч. 407,442  тис.грн за рах.залишку</t>
  </si>
  <si>
    <r>
      <t>дільнича лікарня на 100 ліжок з поліклінікою на 200 відвідувань в смт Талалаївка - будівництво</t>
    </r>
    <r>
      <rPr>
        <sz val="12"/>
        <color indexed="8"/>
        <rFont val="Times New Roman"/>
        <family val="1"/>
        <charset val="204"/>
      </rPr>
      <t xml:space="preserve"> (за рахунок залишку - 407,442 тис.грн.)</t>
    </r>
  </si>
  <si>
    <t>в т.ч. 18771,004  тис.грн за рах.залишку</t>
  </si>
  <si>
    <r>
      <t>легкоатлетичний манеж школи вищої спортивної майстерності по просп. Павла Тичини, 18, у Дніпровському районі - реконструкція (із збереженням функції)</t>
    </r>
    <r>
      <rPr>
        <b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(у т.ч. за рахунок залишку - 9281,434 тис.грн.)</t>
    </r>
  </si>
  <si>
    <r>
      <t>будівля бюджетної сфери (загальноосвітній навчальний заклад N 200) по вул. Семашка, 9, - термомодернізація (реконструкція)</t>
    </r>
    <r>
      <rPr>
        <sz val="12"/>
        <color indexed="8"/>
        <rFont val="Times New Roman"/>
        <family val="1"/>
        <charset val="204"/>
      </rPr>
      <t>(за рахунок залишку - 9489,57 тис.грн.)</t>
    </r>
  </si>
  <si>
    <t>комунальний заклад Київської обласної ради "Київська обласна дитяча лікарня" по вул. Хрещатик, 83, м. Боярка - капітальний ремонт головного лікувального корпусу: утеплення фасадів з заміною вікон та вхідних дверей на металопластикові, часткове відновлення покрівлі та вимощення</t>
  </si>
  <si>
    <t>загальноосвітня школа по вул. Княгині Ольги, с. Кротошин Пустомитівського району - будівництво добудови</t>
  </si>
  <si>
    <t>хірургічне відділення на 40 ліжок Старосамбірської центральної районної лікарні по вул. Дністрова, м. Старий Самбір - реконструкція будівлі</t>
  </si>
  <si>
    <t>загальноосвітня школа I-II ступеня в с. Дубаневичі Городоцького району - будівництво</t>
  </si>
  <si>
    <t>загальноосвітня школа I - III ступеня імені Лева Шанковського в с. Оброшино Пустомитівського району - реконструкція існуючого корпусу та котельні школи</t>
  </si>
  <si>
    <t>Підбірцівська загальноосвітня школа I - III ступеня в с. Підбірці Пустомитівського району - капітальний ремонт з утепленням фасаду</t>
  </si>
  <si>
    <t>дошкільний навчальний заклад "Сонечко" в с. Заводське Буського району - реконструкція</t>
  </si>
  <si>
    <t>навчально-виховний комплекс "Середня загальноосвітня школа-ліцей м. Моршина" - капітальний ремонт приміщення (утеплення фасаду)</t>
  </si>
  <si>
    <t>Погірцівська середня загальноосвітня школа I - III ступеня в с. Погірці Самбірського району - реконструкція із влаштуванням шатрового даху (в рамках впровадження комплексних заходів з енергоефективності)</t>
  </si>
  <si>
    <t>дошкільний навчальний заклад у с. Борщовичі Борщовицької сільської ради Пустомитівського району - будівництво</t>
  </si>
  <si>
    <t>Городенківська загальноосвітня школа N 1 I - III ступеня Городенківської районної ради - капітальний ремонт приміщення (заміна даху) в рамках здійснення комплексних заходів з енергоефективності</t>
  </si>
  <si>
    <t>школа на 250 учнів у с. Ставрове Окнянського району - будівництво</t>
  </si>
  <si>
    <t>комплекс заходів із забезпечення якісною питною водою, зокрема: водогін у с. Велика Севастянівка Христинівського району - будівництво</t>
  </si>
  <si>
    <t>Михайлівська загальноосвітня школа I - III ступеня у Гайсинському районі - завершення будівництва нового корпусу з утепленням покрівлі</t>
  </si>
  <si>
    <t>вул. Замостянська (від вул. Стрілецької до просп. Коцюбинського), м. Вінниця - реконструкція</t>
  </si>
  <si>
    <t>об'єкт по вул. Воровського, 2, - реставрація з пристосуванням під розміщення Державного спеціалізованого мистецького навчального закладу "Київська дитяча школа мистецтв N 2 імені М. І. Вериківського" з прибудовою до нього концертної зали</t>
  </si>
  <si>
    <t>водопровідні мережі по вулицях Пушкіна, Привокзальній, Лесі Українки, Н. С. Говорун, Академіка Герасимчука, Ходякова в м. Полонному та по ділянці Понінківського водоводу (на території м. Полонного) - реконструкція</t>
  </si>
  <si>
    <t>загальноосвітня школа I - III ступеня по вул. Шкільній, 2а, в с. Михайлівка Казанківського району - реконструкція із впровадженням енергозберігаючих заходів</t>
  </si>
  <si>
    <t>Казанківська центральна районна лікарня по вул. Аненка, 42, в смт Казанка - реконструкція лікувального корпусу N 1 із впровадженням енергозберігаючих заходів</t>
  </si>
  <si>
    <t>лікувальний корпус (А3) Баштанської центральної районної лікарні по вул. Ювілейній, 3, в м. Баштанці - реконструкція (термосанація)</t>
  </si>
  <si>
    <t>комунальне підприємство "Рудківська лікарня планового лікування" Самбірського району - придбання сучасного обладнання для забезпечення доступності медичних послуг</t>
  </si>
  <si>
    <t>приміщення під відділення паліативної допомоги Рава-Руської районної лікарні по вул. Грушевського, 120 (позначка 4), м. Рава-Руська Жовківського району - реконструкція</t>
  </si>
  <si>
    <t>Львівський обласний клінічний перинатальний центр по вул. Дж. Вашингтона, 6, в м. Львові - реконструкція. Коригування</t>
  </si>
  <si>
    <t>дитячий садок по вул. Центральній в с. Уличне Дрогобицького району - реконструкція нежитлової будівлі</t>
  </si>
  <si>
    <t>дитячий дошкільний заклад на пл. Авіації, 19а, м. Новий Калинів Самбірського району - будівництво</t>
  </si>
  <si>
    <t>школа, с. Оброшине Пустомитівського району - будівництво</t>
  </si>
  <si>
    <t>загальноосвітня школа I - III ступеня на 480 учнівських місць, с. Либохора Турківського району - будівництво</t>
  </si>
  <si>
    <t>загальноосвітня школа I - III ступеня в с. Суховоля Городоцького району - будівництво</t>
  </si>
  <si>
    <t>дошкільний навчальний заклад (ясла-садочок) на 150 місць, смт Великий Любінь Городоцького району - будівництво. Коригування</t>
  </si>
  <si>
    <t>Кірешська загальноосвітня школа I ступеня - реконструкція під навчально виховний комплекс</t>
  </si>
  <si>
    <t>Свалявcька центральна районна лікарня по вул. Шевченка, 22, в м. Сваляві - капітальний ремонт поліклінічного відділення</t>
  </si>
  <si>
    <t>стадіон "Спартак" дитячо-юнацької спортивної школи з футболу "Полісся" в м. Житомирі - реконструкція</t>
  </si>
  <si>
    <t>незавершене будівництво спального корпусу в с. Гульськ Новоград-Волинського району - реконструкція під дитячий дошкільний заклад (перерахунок в цінах 2016 року)</t>
  </si>
  <si>
    <t>Новоборівський загальноосвітній навчальний заклад I - III ступеня-ліцей по вул. Освіти, 7, в смт Нова Борова Хорошівського району - реконструкція</t>
  </si>
  <si>
    <r>
      <t>автомобільна дорога 0-07-03-05 Великі Ком'яти - Вилок на ділянці Шаланки - Перехрестя, Виноградівський район - капітальний ремонт</t>
    </r>
    <r>
      <rPr>
        <b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(в т.ч. за рахунок залишку - 0,684 тис.грн.)</t>
    </r>
  </si>
  <si>
    <t>автомобільна дорога місцевого значення Рахів - Косівська Поляна - Кобилецька Поляна, км 0 + 000 - км 2 + 000 у Рахівському районі - поточний ремонт</t>
  </si>
  <si>
    <t>автомобільна дорога місцевого значення Рахів - Богдан - Луги, км 0 + 000 - 1 + 500 км у Рахівському районі - поточний ремонт</t>
  </si>
  <si>
    <t>дитячий навчальний заклад в с. Горінчево Хустського району - реконструкція, друга черга</t>
  </si>
  <si>
    <t>дитячий садочок у с. Водиця Рахівського району - будівництво</t>
  </si>
  <si>
    <t>дитячий садок по вул. Жовтневій, 143, в с. Тарасівка - реконструкція будівлі для розміщення дошкільного навчального закладу</t>
  </si>
  <si>
    <t>стадіон "Авангард" в м. Ужгороді - реконструкція легкоатлетичного ядра</t>
  </si>
  <si>
    <t>дорожнє покриття по вул. Дружби від вул. Й. Бокшая до вул. Терешкової у м. Хусті - капітальний ремонт</t>
  </si>
  <si>
    <t>створення сучасної та прозорої системи надання адміністративних послуг через "Будівництво сучасного центру надання адміністративних послуг в с. Тур'ї Ремети Перечинського району"</t>
  </si>
  <si>
    <t>центральні очисні споруди комунального підприємства "Водоканал" Мелітопольської міської ради, м. Мелітополь (коригування - преаератор N 1, первинний відстійник N 2, аеротенк N 2) - реконструкція</t>
  </si>
  <si>
    <r>
      <t xml:space="preserve">спортивний майданчик із штучним покриттям на території опорного навчально-виховного закладу Чернігівська загальноосвітня школа I - III ступеня імені Героя Радянського Союзу А. М. Темника, смт Чернігівка - будівництво </t>
    </r>
    <r>
      <rPr>
        <sz val="12"/>
        <color indexed="8"/>
        <rFont val="Times New Roman"/>
        <family val="1"/>
        <charset val="204"/>
      </rPr>
      <t>(в т.ч. за рахунок залишку - 100 тис.грн.)</t>
    </r>
  </si>
  <si>
    <r>
      <t>шкільний стадіон Азовської загальноосвітньої школи I - III ступеня по вул. Молодіжній, 92, с. Азовське Бердянського району - будівництво</t>
    </r>
    <r>
      <rPr>
        <b/>
        <sz val="12"/>
        <color indexed="8"/>
        <rFont val="Times New Roman"/>
        <family val="1"/>
        <charset val="204"/>
      </rPr>
      <t xml:space="preserve">  </t>
    </r>
    <r>
      <rPr>
        <sz val="12"/>
        <color indexed="8"/>
        <rFont val="Times New Roman"/>
        <family val="1"/>
        <charset val="204"/>
      </rPr>
      <t>(в т.ч. за рахунок залишку - 1813,662 тис.грн.)</t>
    </r>
  </si>
  <si>
    <t>Брошнівський професійний лісопромисловий ліцей в смт Брошнів-Осада Рожнятівського району - капітальний ремонт будівлі в рамках здійснення комплексних заходів з енергоефективності</t>
  </si>
  <si>
    <t>Перегінська номерна районна лікарня Рожнятівського району - капітальний ремонт центрального корпусу в рамках здійснення комплексних заходів з енергоефективності</t>
  </si>
  <si>
    <t>Івано-Франківська обласна дитяча клінічна лікарня по вул. Коновальця, 132, м. Івано-Франківськ - капітальний ремонт приміщення в рамках здійснення комплексних заходів з енергоефективності</t>
  </si>
  <si>
    <t>народний дім у с. Великі Грибовичі Жовківського району - будівництво. Коригування</t>
  </si>
  <si>
    <t>спортивний комплекс по вул. Я. Мудрого, 1, у м. Сарнах - будівництво</t>
  </si>
  <si>
    <t>реконструкція фасаду (термореновація будівлі) комунального закладу "Зарічненська центральна районна лікарня" по вул. Аерофлотській, 15, в смт Зарічне Рівненської області</t>
  </si>
  <si>
    <t>впровадження нових технологій проведення операційних втручань в ортопедо-травматологічній практиці під контролем електронно-оптичного підсилювача рентгенівського зображення на базі комунального закладу "Рівненська обласна дитяча лікарня" Рівненської обласної ради</t>
  </si>
  <si>
    <t>капітальний ремонт спального корпусу N 3 комунального закладу "Рівненський обласний центр комплексної реабілітації інвалідів" Рівненської обласної ради по вул. Санаторній, 3, у с. Олександрія Рівненського району</t>
  </si>
  <si>
    <t>загальноосвітня школа I - III ступеня по вул. Б. Хмельницького, 44, в смт Сатанів Городоцького району - капітальний ремонт з заходами по енергозбереженню будівлі N 3</t>
  </si>
  <si>
    <t>дитячий садок по вул. Центральній, 13, в с. Вербка Кам'янець-Подільського району - реконструкція</t>
  </si>
  <si>
    <t>Кіцманська центральна районна лікарня в м. Кіцмані - капітальний ремонт відділень</t>
  </si>
  <si>
    <t>комунальний заклад "Путильська центральна районна лікарня" у смт Путилі - капітальний ремонт інфекційного відділення</t>
  </si>
  <si>
    <t>Романковецька гімназія імені К. Ф. Поповича, с. Романківці Сокирянського району - капітальний ремонт з впровадженням енергозберігаючих систем</t>
  </si>
  <si>
    <t>комунальна установа "Обласний центр комплексної реабілітації дітей з інвалідністю "Відродження" Чернігівської обласної ради по вул. Доценка, 34, в м. Чернігові - заходи з теплореновації котелень - реконструкція із заміною котлів</t>
  </si>
  <si>
    <t>терапевтичний корпус комунально-лікувального профілактичного закладу "Чернігівська обласна лікарня" по вул. Волковича, 25, в м. Чернігові - реконструкція будівлі (комплексна термомодернізація)</t>
  </si>
  <si>
    <t>будівля головного корпусу комунально-лікувального профілактичного закладу "Чернігівська обласна дитяча лікарня" по вул. Пирогова, 16, в м. Чернігові - капітальний ремонт із застосуванням енергозберігаючих технологій по комплексній термомодернізації</t>
  </si>
  <si>
    <t>забезпечення бригад екстреної (швидкої) медичної допомоги лікувального профілактичного закладу "Обласний центр екстреної медичної допомоги та медицини катастроф" Чернігівської обласної ради" засобами радіозв'язку та створення телеметричного кардіологічного комплексу</t>
  </si>
  <si>
    <t>загальноосвітня школа з басейном на житловому масиві Осокорки, 10 мікрорайон, ділянки 65, 66, у Дарницькому районі - будівництво</t>
  </si>
  <si>
    <t>Бортницька станція аерації по вул. Колекторній, 1а, у Дарницькому районі. (Коригування). Перша черга будівництва. Насосна станція першого підйому - реконструкція споруд першої черги</t>
  </si>
  <si>
    <r>
      <t xml:space="preserve">спортивні майданчики (стадіон) на території спортивної школи "Сузір'я" в м. Вишгороді - капітальний ремонт  </t>
    </r>
    <r>
      <rPr>
        <sz val="12"/>
        <color indexed="8"/>
        <rFont val="Times New Roman"/>
        <family val="1"/>
        <charset val="204"/>
      </rPr>
      <t>(в т.ч. за рахунок залишку - 4168,759 тис.грн.)</t>
    </r>
  </si>
  <si>
    <t xml:space="preserve">Розпорядження КМУ від 23.05.2018 № 372-р,   11.07.2018   № 479-р  </t>
  </si>
  <si>
    <r>
      <t>загальноосвітня школа I-II ступеня с. Братковичі Городоцького району - будівництво</t>
    </r>
    <r>
      <rPr>
        <b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(за рахунок залишку - 696,754 тис.грн.)</t>
    </r>
  </si>
  <si>
    <r>
      <t xml:space="preserve">реконструкція Горохівської загальноосвітньої школи I - III ступеня імені І. Франка з добудовою їдальні та залу для занять хореографією по вул. Лисенка в м. Горохові </t>
    </r>
    <r>
      <rPr>
        <sz val="12"/>
        <color indexed="8"/>
        <rFont val="Times New Roman"/>
        <family val="1"/>
        <charset val="204"/>
      </rPr>
      <t>(в т.ч. за рахунок залишку -191,613 тис.грн)</t>
    </r>
  </si>
  <si>
    <t>будівля Луганського обласного центру з профілактики та боротьби із СНІД по вул. Сметаніна, 5, м. Сєвєродонецьк - капітальний ремонт</t>
  </si>
  <si>
    <t xml:space="preserve"> План січень-жовтень</t>
  </si>
  <si>
    <t xml:space="preserve">станом на 01.11.2018 </t>
  </si>
</sst>
</file>

<file path=xl/styles.xml><?xml version="1.0" encoding="utf-8"?>
<styleSheet xmlns="http://schemas.openxmlformats.org/spreadsheetml/2006/main">
  <numFmts count="2">
    <numFmt numFmtId="172" formatCode="#,##0.000"/>
    <numFmt numFmtId="173" formatCode="0.000"/>
  </numFmts>
  <fonts count="22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10" fillId="0" borderId="0"/>
  </cellStyleXfs>
  <cellXfs count="208">
    <xf numFmtId="0" fontId="0" fillId="0" borderId="0" xfId="0"/>
    <xf numFmtId="0" fontId="1" fillId="2" borderId="0" xfId="0" applyFont="1" applyFill="1" applyAlignment="1">
      <alignment horizontal="center" wrapText="1"/>
    </xf>
    <xf numFmtId="0" fontId="2" fillId="2" borderId="0" xfId="0" applyFont="1" applyFill="1"/>
    <xf numFmtId="0" fontId="3" fillId="5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172" fontId="2" fillId="2" borderId="0" xfId="0" applyNumberFormat="1" applyFont="1" applyFill="1"/>
    <xf numFmtId="0" fontId="4" fillId="2" borderId="1" xfId="0" applyFont="1" applyFill="1" applyBorder="1" applyAlignment="1">
      <alignment horizontal="center" vertical="center" wrapText="1"/>
    </xf>
    <xf numFmtId="0" fontId="5" fillId="2" borderId="0" xfId="0" applyFont="1" applyFill="1"/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0" borderId="2" xfId="0" applyFont="1" applyFill="1" applyBorder="1" applyAlignment="1">
      <alignment horizontal="center" wrapText="1"/>
    </xf>
    <xf numFmtId="172" fontId="4" fillId="0" borderId="3" xfId="0" applyNumberFormat="1" applyFont="1" applyFill="1" applyBorder="1" applyAlignment="1">
      <alignment horizontal="left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172" fontId="4" fillId="3" borderId="1" xfId="0" applyNumberFormat="1" applyFont="1" applyFill="1" applyBorder="1" applyAlignment="1">
      <alignment wrapText="1"/>
    </xf>
    <xf numFmtId="0" fontId="3" fillId="5" borderId="0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16" fillId="0" borderId="11" xfId="0" applyFont="1" applyBorder="1" applyAlignment="1">
      <alignment vertical="top" wrapText="1"/>
    </xf>
    <xf numFmtId="172" fontId="5" fillId="0" borderId="1" xfId="0" applyNumberFormat="1" applyFont="1" applyFill="1" applyBorder="1" applyAlignment="1">
      <alignment wrapText="1"/>
    </xf>
    <xf numFmtId="172" fontId="2" fillId="0" borderId="1" xfId="0" applyNumberFormat="1" applyFont="1" applyFill="1" applyBorder="1" applyAlignment="1">
      <alignment wrapText="1"/>
    </xf>
    <xf numFmtId="0" fontId="2" fillId="0" borderId="0" xfId="0" applyFont="1" applyAlignment="1">
      <alignment wrapText="1"/>
    </xf>
    <xf numFmtId="172" fontId="3" fillId="3" borderId="1" xfId="0" applyNumberFormat="1" applyFont="1" applyFill="1" applyBorder="1" applyAlignment="1">
      <alignment wrapText="1"/>
    </xf>
    <xf numFmtId="0" fontId="3" fillId="3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172" fontId="5" fillId="5" borderId="1" xfId="0" applyNumberFormat="1" applyFont="1" applyFill="1" applyBorder="1" applyAlignment="1">
      <alignment wrapText="1"/>
    </xf>
    <xf numFmtId="0" fontId="3" fillId="5" borderId="0" xfId="0" applyFont="1" applyFill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172" fontId="5" fillId="0" borderId="4" xfId="0" applyNumberFormat="1" applyFont="1" applyFill="1" applyBorder="1" applyAlignment="1">
      <alignment wrapText="1"/>
    </xf>
    <xf numFmtId="0" fontId="5" fillId="0" borderId="2" xfId="0" applyFont="1" applyFill="1" applyBorder="1" applyAlignment="1">
      <alignment horizontal="center" wrapText="1"/>
    </xf>
    <xf numFmtId="172" fontId="5" fillId="0" borderId="2" xfId="0" applyNumberFormat="1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1" xfId="0" applyFont="1" applyBorder="1" applyAlignment="1">
      <alignment wrapText="1"/>
    </xf>
    <xf numFmtId="172" fontId="2" fillId="0" borderId="0" xfId="0" applyNumberFormat="1" applyFont="1" applyAlignment="1">
      <alignment wrapText="1"/>
    </xf>
    <xf numFmtId="172" fontId="5" fillId="0" borderId="5" xfId="0" applyNumberFormat="1" applyFont="1" applyFill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3" fillId="3" borderId="0" xfId="0" applyFont="1" applyFill="1" applyBorder="1" applyAlignment="1">
      <alignment horizontal="center" wrapText="1"/>
    </xf>
    <xf numFmtId="0" fontId="2" fillId="2" borderId="0" xfId="0" applyFont="1" applyFill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172" fontId="5" fillId="5" borderId="4" xfId="0" applyNumberFormat="1" applyFont="1" applyFill="1" applyBorder="1" applyAlignment="1">
      <alignment wrapText="1"/>
    </xf>
    <xf numFmtId="172" fontId="5" fillId="5" borderId="2" xfId="0" applyNumberFormat="1" applyFont="1" applyFill="1" applyBorder="1" applyAlignment="1">
      <alignment wrapText="1"/>
    </xf>
    <xf numFmtId="0" fontId="16" fillId="0" borderId="12" xfId="0" applyFont="1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0" fontId="16" fillId="0" borderId="13" xfId="0" applyFont="1" applyBorder="1" applyAlignment="1">
      <alignment vertical="top" wrapText="1"/>
    </xf>
    <xf numFmtId="0" fontId="2" fillId="5" borderId="0" xfId="0" applyFont="1" applyFill="1" applyAlignment="1">
      <alignment wrapText="1"/>
    </xf>
    <xf numFmtId="0" fontId="3" fillId="5" borderId="1" xfId="0" applyFont="1" applyFill="1" applyBorder="1" applyAlignment="1">
      <alignment horizontal="center" wrapText="1"/>
    </xf>
    <xf numFmtId="172" fontId="2" fillId="5" borderId="1" xfId="0" applyNumberFormat="1" applyFont="1" applyFill="1" applyBorder="1" applyAlignment="1">
      <alignment wrapText="1"/>
    </xf>
    <xf numFmtId="172" fontId="3" fillId="5" borderId="1" xfId="0" applyNumberFormat="1" applyFont="1" applyFill="1" applyBorder="1" applyAlignment="1">
      <alignment wrapText="1"/>
    </xf>
    <xf numFmtId="172" fontId="5" fillId="0" borderId="1" xfId="0" applyNumberFormat="1" applyFont="1" applyFill="1" applyBorder="1" applyAlignment="1">
      <alignment horizontal="right" wrapText="1"/>
    </xf>
    <xf numFmtId="173" fontId="2" fillId="0" borderId="0" xfId="0" applyNumberFormat="1" applyFont="1" applyAlignment="1">
      <alignment wrapText="1"/>
    </xf>
    <xf numFmtId="0" fontId="2" fillId="0" borderId="0" xfId="0" applyFont="1" applyFill="1" applyAlignment="1">
      <alignment wrapText="1"/>
    </xf>
    <xf numFmtId="172" fontId="5" fillId="0" borderId="0" xfId="0" applyNumberFormat="1" applyFont="1" applyFill="1" applyBorder="1" applyAlignment="1">
      <alignment wrapText="1"/>
    </xf>
    <xf numFmtId="0" fontId="3" fillId="0" borderId="0" xfId="0" applyFont="1" applyFill="1" applyAlignment="1">
      <alignment horizontal="center" wrapText="1"/>
    </xf>
    <xf numFmtId="0" fontId="3" fillId="4" borderId="0" xfId="0" applyFont="1" applyFill="1" applyAlignment="1">
      <alignment horizontal="center" wrapText="1"/>
    </xf>
    <xf numFmtId="172" fontId="4" fillId="5" borderId="1" xfId="0" applyNumberFormat="1" applyFont="1" applyFill="1" applyBorder="1" applyAlignment="1">
      <alignment wrapText="1"/>
    </xf>
    <xf numFmtId="0" fontId="2" fillId="2" borderId="0" xfId="0" applyFont="1" applyFill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left" vertical="center" wrapText="1"/>
    </xf>
    <xf numFmtId="172" fontId="4" fillId="2" borderId="2" xfId="0" applyNumberFormat="1" applyFont="1" applyFill="1" applyBorder="1" applyAlignment="1">
      <alignment horizontal="right" vertical="center" wrapText="1"/>
    </xf>
    <xf numFmtId="0" fontId="3" fillId="5" borderId="0" xfId="0" applyFont="1" applyFill="1" applyBorder="1" applyAlignment="1">
      <alignment horizontal="left" wrapText="1"/>
    </xf>
    <xf numFmtId="0" fontId="7" fillId="6" borderId="2" xfId="0" applyFont="1" applyFill="1" applyBorder="1" applyAlignment="1">
      <alignment horizontal="center" wrapText="1"/>
    </xf>
    <xf numFmtId="0" fontId="3" fillId="6" borderId="3" xfId="0" applyFont="1" applyFill="1" applyBorder="1" applyAlignment="1">
      <alignment horizontal="left" vertical="center" wrapText="1"/>
    </xf>
    <xf numFmtId="172" fontId="17" fillId="5" borderId="1" xfId="0" applyNumberFormat="1" applyFont="1" applyFill="1" applyBorder="1" applyAlignment="1">
      <alignment wrapText="1"/>
    </xf>
    <xf numFmtId="0" fontId="5" fillId="0" borderId="5" xfId="0" applyFont="1" applyFill="1" applyBorder="1" applyAlignment="1">
      <alignment horizontal="center" wrapText="1"/>
    </xf>
    <xf numFmtId="0" fontId="16" fillId="0" borderId="14" xfId="0" applyFont="1" applyBorder="1" applyAlignment="1">
      <alignment vertical="top" wrapText="1"/>
    </xf>
    <xf numFmtId="0" fontId="5" fillId="2" borderId="2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16" fillId="0" borderId="1" xfId="0" applyFont="1" applyBorder="1" applyAlignment="1">
      <alignment horizontal="justify"/>
    </xf>
    <xf numFmtId="0" fontId="3" fillId="5" borderId="0" xfId="0" applyFont="1" applyFill="1" applyAlignment="1">
      <alignment horizontal="center" wrapText="1"/>
    </xf>
    <xf numFmtId="0" fontId="18" fillId="0" borderId="11" xfId="0" applyFont="1" applyBorder="1" applyAlignment="1">
      <alignment vertical="top" wrapText="1"/>
    </xf>
    <xf numFmtId="172" fontId="4" fillId="0" borderId="1" xfId="0" applyNumberFormat="1" applyFont="1" applyFill="1" applyBorder="1" applyAlignment="1">
      <alignment wrapText="1"/>
    </xf>
    <xf numFmtId="0" fontId="19" fillId="0" borderId="11" xfId="0" applyFont="1" applyBorder="1" applyAlignment="1">
      <alignment vertical="top" wrapText="1"/>
    </xf>
    <xf numFmtId="172" fontId="11" fillId="0" borderId="1" xfId="0" applyNumberFormat="1" applyFont="1" applyFill="1" applyBorder="1" applyAlignment="1">
      <alignment wrapText="1"/>
    </xf>
    <xf numFmtId="0" fontId="17" fillId="0" borderId="11" xfId="0" applyFont="1" applyBorder="1" applyAlignment="1">
      <alignment vertical="top" wrapText="1"/>
    </xf>
    <xf numFmtId="172" fontId="3" fillId="0" borderId="1" xfId="0" applyNumberFormat="1" applyFont="1" applyFill="1" applyBorder="1" applyAlignment="1">
      <alignment wrapText="1"/>
    </xf>
    <xf numFmtId="172" fontId="12" fillId="0" borderId="1" xfId="0" applyNumberFormat="1" applyFont="1" applyFill="1" applyBorder="1" applyAlignment="1">
      <alignment wrapText="1"/>
    </xf>
    <xf numFmtId="0" fontId="20" fillId="0" borderId="11" xfId="0" applyFont="1" applyBorder="1" applyAlignment="1">
      <alignment vertical="top" wrapText="1"/>
    </xf>
    <xf numFmtId="0" fontId="16" fillId="0" borderId="15" xfId="0" applyFont="1" applyBorder="1" applyAlignment="1">
      <alignment vertical="top" wrapText="1"/>
    </xf>
    <xf numFmtId="172" fontId="2" fillId="0" borderId="4" xfId="0" applyNumberFormat="1" applyFont="1" applyFill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19" fillId="0" borderId="12" xfId="0" applyFont="1" applyBorder="1" applyAlignment="1">
      <alignment vertical="top" wrapText="1"/>
    </xf>
    <xf numFmtId="172" fontId="2" fillId="0" borderId="5" xfId="0" applyNumberFormat="1" applyFont="1" applyFill="1" applyBorder="1" applyAlignment="1">
      <alignment wrapText="1"/>
    </xf>
    <xf numFmtId="172" fontId="2" fillId="0" borderId="2" xfId="0" applyNumberFormat="1" applyFont="1" applyFill="1" applyBorder="1" applyAlignment="1">
      <alignment wrapText="1"/>
    </xf>
    <xf numFmtId="0" fontId="5" fillId="2" borderId="5" xfId="0" applyFont="1" applyFill="1" applyBorder="1" applyAlignment="1">
      <alignment horizontal="center" wrapText="1"/>
    </xf>
    <xf numFmtId="172" fontId="5" fillId="5" borderId="5" xfId="0" applyNumberFormat="1" applyFont="1" applyFill="1" applyBorder="1" applyAlignment="1">
      <alignment wrapText="1"/>
    </xf>
    <xf numFmtId="0" fontId="18" fillId="0" borderId="12" xfId="0" applyFont="1" applyBorder="1" applyAlignment="1">
      <alignment vertical="top" wrapText="1"/>
    </xf>
    <xf numFmtId="0" fontId="18" fillId="0" borderId="13" xfId="0" applyFont="1" applyBorder="1" applyAlignment="1">
      <alignment vertical="top" wrapText="1"/>
    </xf>
    <xf numFmtId="0" fontId="18" fillId="0" borderId="1" xfId="0" applyFont="1" applyBorder="1" applyAlignment="1">
      <alignment vertical="top" wrapText="1"/>
    </xf>
    <xf numFmtId="0" fontId="19" fillId="0" borderId="13" xfId="0" applyFont="1" applyBorder="1" applyAlignment="1">
      <alignment vertical="top" wrapText="1"/>
    </xf>
    <xf numFmtId="172" fontId="11" fillId="0" borderId="2" xfId="0" applyNumberFormat="1" applyFont="1" applyFill="1" applyBorder="1" applyAlignment="1">
      <alignment wrapText="1"/>
    </xf>
    <xf numFmtId="0" fontId="19" fillId="0" borderId="1" xfId="0" applyFont="1" applyBorder="1" applyAlignment="1">
      <alignment vertical="top" wrapText="1"/>
    </xf>
    <xf numFmtId="0" fontId="3" fillId="5" borderId="0" xfId="0" applyFont="1" applyFill="1" applyAlignment="1">
      <alignment horizontal="center" wrapText="1"/>
    </xf>
    <xf numFmtId="172" fontId="3" fillId="3" borderId="4" xfId="0" applyNumberFormat="1" applyFont="1" applyFill="1" applyBorder="1" applyAlignment="1">
      <alignment wrapText="1"/>
    </xf>
    <xf numFmtId="172" fontId="3" fillId="3" borderId="2" xfId="0" applyNumberFormat="1" applyFont="1" applyFill="1" applyBorder="1" applyAlignment="1">
      <alignment wrapText="1"/>
    </xf>
    <xf numFmtId="172" fontId="3" fillId="3" borderId="4" xfId="0" applyNumberFormat="1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172" fontId="17" fillId="3" borderId="4" xfId="0" applyNumberFormat="1" applyFont="1" applyFill="1" applyBorder="1" applyAlignment="1">
      <alignment wrapText="1"/>
    </xf>
    <xf numFmtId="172" fontId="17" fillId="3" borderId="2" xfId="0" applyNumberFormat="1" applyFont="1" applyFill="1" applyBorder="1" applyAlignment="1">
      <alignment wrapText="1"/>
    </xf>
    <xf numFmtId="172" fontId="3" fillId="3" borderId="4" xfId="0" applyNumberFormat="1" applyFont="1" applyFill="1" applyBorder="1" applyAlignment="1">
      <alignment vertical="center" wrapText="1"/>
    </xf>
    <xf numFmtId="172" fontId="3" fillId="3" borderId="2" xfId="0" applyNumberFormat="1" applyFont="1" applyFill="1" applyBorder="1" applyAlignment="1">
      <alignment vertical="center" wrapText="1"/>
    </xf>
    <xf numFmtId="172" fontId="2" fillId="3" borderId="2" xfId="0" applyNumberFormat="1" applyFont="1" applyFill="1" applyBorder="1" applyAlignment="1">
      <alignment horizontal="center" wrapText="1"/>
    </xf>
    <xf numFmtId="172" fontId="16" fillId="3" borderId="2" xfId="0" applyNumberFormat="1" applyFont="1" applyFill="1" applyBorder="1" applyAlignment="1">
      <alignment horizontal="center" wrapText="1"/>
    </xf>
    <xf numFmtId="172" fontId="2" fillId="3" borderId="2" xfId="0" applyNumberFormat="1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horizontal="left" vertical="top" wrapText="1"/>
    </xf>
    <xf numFmtId="172" fontId="17" fillId="3" borderId="4" xfId="0" applyNumberFormat="1" applyFont="1" applyFill="1" applyBorder="1" applyAlignment="1">
      <alignment horizontal="center" vertical="center" wrapText="1"/>
    </xf>
    <xf numFmtId="172" fontId="11" fillId="0" borderId="4" xfId="0" applyNumberFormat="1" applyFont="1" applyFill="1" applyBorder="1" applyAlignment="1">
      <alignment wrapText="1"/>
    </xf>
    <xf numFmtId="172" fontId="17" fillId="3" borderId="4" xfId="0" applyNumberFormat="1" applyFont="1" applyFill="1" applyBorder="1" applyAlignment="1">
      <alignment horizontal="center" wrapText="1"/>
    </xf>
    <xf numFmtId="0" fontId="16" fillId="0" borderId="0" xfId="0" applyFont="1" applyAlignment="1">
      <alignment horizontal="justify" vertical="top"/>
    </xf>
    <xf numFmtId="0" fontId="16" fillId="0" borderId="1" xfId="0" applyFont="1" applyBorder="1" applyAlignment="1">
      <alignment horizontal="justify" vertical="top"/>
    </xf>
    <xf numFmtId="0" fontId="16" fillId="0" borderId="2" xfId="0" applyFont="1" applyBorder="1" applyAlignment="1">
      <alignment horizontal="justify" vertical="top"/>
    </xf>
    <xf numFmtId="0" fontId="3" fillId="5" borderId="3" xfId="0" applyFont="1" applyFill="1" applyBorder="1" applyAlignment="1">
      <alignment horizontal="left" vertical="top" wrapText="1"/>
    </xf>
    <xf numFmtId="172" fontId="12" fillId="0" borderId="2" xfId="0" applyNumberFormat="1" applyFont="1" applyFill="1" applyBorder="1" applyAlignment="1">
      <alignment wrapText="1"/>
    </xf>
    <xf numFmtId="0" fontId="17" fillId="0" borderId="1" xfId="0" applyFont="1" applyBorder="1" applyAlignment="1">
      <alignment vertical="top" wrapText="1"/>
    </xf>
    <xf numFmtId="172" fontId="12" fillId="0" borderId="4" xfId="0" applyNumberFormat="1" applyFont="1" applyFill="1" applyBorder="1" applyAlignment="1">
      <alignment wrapText="1"/>
    </xf>
    <xf numFmtId="0" fontId="17" fillId="0" borderId="13" xfId="0" applyFont="1" applyBorder="1" applyAlignment="1">
      <alignment vertical="top" wrapText="1"/>
    </xf>
    <xf numFmtId="172" fontId="3" fillId="0" borderId="2" xfId="0" applyNumberFormat="1" applyFont="1" applyFill="1" applyBorder="1" applyAlignment="1">
      <alignment wrapText="1"/>
    </xf>
    <xf numFmtId="0" fontId="16" fillId="0" borderId="1" xfId="0" applyFont="1" applyBorder="1" applyAlignment="1">
      <alignment horizontal="left" vertical="top" wrapText="1"/>
    </xf>
    <xf numFmtId="0" fontId="19" fillId="0" borderId="15" xfId="0" applyFont="1" applyBorder="1" applyAlignment="1">
      <alignment vertical="top" wrapText="1"/>
    </xf>
    <xf numFmtId="172" fontId="11" fillId="0" borderId="5" xfId="0" applyNumberFormat="1" applyFont="1" applyFill="1" applyBorder="1" applyAlignment="1">
      <alignment wrapText="1"/>
    </xf>
    <xf numFmtId="172" fontId="3" fillId="3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6" fillId="0" borderId="1" xfId="0" applyFont="1" applyBorder="1" applyAlignment="1">
      <alignment wrapText="1"/>
    </xf>
    <xf numFmtId="0" fontId="16" fillId="0" borderId="15" xfId="0" applyFont="1" applyBorder="1" applyAlignment="1">
      <alignment wrapText="1"/>
    </xf>
    <xf numFmtId="0" fontId="16" fillId="0" borderId="13" xfId="0" applyFont="1" applyBorder="1" applyAlignment="1">
      <alignment wrapText="1"/>
    </xf>
    <xf numFmtId="0" fontId="16" fillId="0" borderId="12" xfId="0" applyFont="1" applyBorder="1" applyAlignment="1">
      <alignment wrapText="1"/>
    </xf>
    <xf numFmtId="0" fontId="16" fillId="0" borderId="11" xfId="0" applyFont="1" applyBorder="1" applyAlignment="1">
      <alignment wrapText="1"/>
    </xf>
    <xf numFmtId="0" fontId="16" fillId="0" borderId="0" xfId="0" applyFont="1" applyAlignment="1">
      <alignment horizontal="justify"/>
    </xf>
    <xf numFmtId="172" fontId="3" fillId="3" borderId="5" xfId="0" applyNumberFormat="1" applyFont="1" applyFill="1" applyBorder="1" applyAlignment="1">
      <alignment wrapText="1"/>
    </xf>
    <xf numFmtId="172" fontId="2" fillId="3" borderId="5" xfId="0" applyNumberFormat="1" applyFont="1" applyFill="1" applyBorder="1" applyAlignment="1">
      <alignment horizontal="center" wrapText="1"/>
    </xf>
    <xf numFmtId="172" fontId="3" fillId="3" borderId="1" xfId="0" applyNumberFormat="1" applyFont="1" applyFill="1" applyBorder="1" applyAlignment="1">
      <alignment horizontal="center" wrapText="1"/>
    </xf>
    <xf numFmtId="172" fontId="2" fillId="3" borderId="1" xfId="0" applyNumberFormat="1" applyFont="1" applyFill="1" applyBorder="1" applyAlignment="1">
      <alignment horizontal="center" wrapText="1"/>
    </xf>
    <xf numFmtId="172" fontId="4" fillId="0" borderId="2" xfId="0" applyNumberFormat="1" applyFont="1" applyFill="1" applyBorder="1" applyAlignment="1">
      <alignment wrapText="1"/>
    </xf>
    <xf numFmtId="0" fontId="3" fillId="5" borderId="0" xfId="0" applyFont="1" applyFill="1" applyAlignment="1">
      <alignment horizontal="center" wrapText="1"/>
    </xf>
    <xf numFmtId="172" fontId="17" fillId="3" borderId="8" xfId="0" applyNumberFormat="1" applyFont="1" applyFill="1" applyBorder="1" applyAlignment="1">
      <alignment horizontal="center" vertical="center" wrapText="1"/>
    </xf>
    <xf numFmtId="172" fontId="3" fillId="3" borderId="6" xfId="0" applyNumberFormat="1" applyFont="1" applyFill="1" applyBorder="1" applyAlignment="1">
      <alignment vertical="center" wrapText="1"/>
    </xf>
    <xf numFmtId="172" fontId="2" fillId="3" borderId="9" xfId="0" applyNumberFormat="1" applyFont="1" applyFill="1" applyBorder="1" applyAlignment="1">
      <alignment horizontal="center" wrapText="1"/>
    </xf>
    <xf numFmtId="172" fontId="3" fillId="3" borderId="10" xfId="0" applyNumberFormat="1" applyFont="1" applyFill="1" applyBorder="1" applyAlignment="1">
      <alignment vertical="center" wrapText="1"/>
    </xf>
    <xf numFmtId="172" fontId="16" fillId="3" borderId="2" xfId="0" applyNumberFormat="1" applyFont="1" applyFill="1" applyBorder="1" applyAlignment="1">
      <alignment horizontal="center" vertical="top" wrapText="1"/>
    </xf>
    <xf numFmtId="172" fontId="2" fillId="3" borderId="2" xfId="0" applyNumberFormat="1" applyFont="1" applyFill="1" applyBorder="1" applyAlignment="1">
      <alignment horizontal="center" vertical="top" wrapText="1"/>
    </xf>
    <xf numFmtId="172" fontId="4" fillId="0" borderId="2" xfId="0" applyNumberFormat="1" applyFont="1" applyFill="1" applyBorder="1" applyAlignment="1">
      <alignment horizontal="center" vertical="center" wrapText="1"/>
    </xf>
    <xf numFmtId="172" fontId="4" fillId="2" borderId="2" xfId="0" applyNumberFormat="1" applyFont="1" applyFill="1" applyBorder="1" applyAlignment="1">
      <alignment horizontal="center" vertical="center" wrapText="1"/>
    </xf>
    <xf numFmtId="172" fontId="5" fillId="0" borderId="4" xfId="0" applyNumberFormat="1" applyFont="1" applyFill="1" applyBorder="1" applyAlignment="1">
      <alignment horizontal="right" wrapText="1"/>
    </xf>
    <xf numFmtId="0" fontId="20" fillId="0" borderId="12" xfId="0" applyFont="1" applyBorder="1" applyAlignment="1">
      <alignment vertical="top" wrapText="1"/>
    </xf>
    <xf numFmtId="0" fontId="16" fillId="0" borderId="1" xfId="0" applyFont="1" applyBorder="1" applyAlignment="1">
      <alignment horizontal="justify" vertical="center"/>
    </xf>
    <xf numFmtId="0" fontId="6" fillId="2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wrapText="1"/>
    </xf>
    <xf numFmtId="0" fontId="3" fillId="5" borderId="0" xfId="0" applyFont="1" applyFill="1" applyAlignment="1">
      <alignment horizontal="center" wrapText="1"/>
    </xf>
    <xf numFmtId="0" fontId="2" fillId="5" borderId="0" xfId="0" applyFont="1" applyFill="1"/>
    <xf numFmtId="0" fontId="16" fillId="0" borderId="0" xfId="0" applyFont="1" applyAlignment="1">
      <alignment horizontal="justify" vertical="center"/>
    </xf>
    <xf numFmtId="0" fontId="20" fillId="0" borderId="13" xfId="0" applyFont="1" applyBorder="1" applyAlignment="1">
      <alignment vertical="top" wrapText="1"/>
    </xf>
    <xf numFmtId="0" fontId="21" fillId="0" borderId="1" xfId="0" applyFont="1" applyBorder="1" applyAlignment="1">
      <alignment vertical="top" wrapText="1"/>
    </xf>
    <xf numFmtId="0" fontId="3" fillId="5" borderId="4" xfId="0" applyFont="1" applyFill="1" applyBorder="1" applyAlignment="1">
      <alignment horizontal="center" wrapText="1"/>
    </xf>
    <xf numFmtId="172" fontId="3" fillId="5" borderId="4" xfId="0" applyNumberFormat="1" applyFont="1" applyFill="1" applyBorder="1" applyAlignment="1">
      <alignment wrapText="1"/>
    </xf>
    <xf numFmtId="172" fontId="3" fillId="3" borderId="5" xfId="0" applyNumberFormat="1" applyFont="1" applyFill="1" applyBorder="1" applyAlignment="1">
      <alignment horizontal="center" wrapText="1"/>
    </xf>
    <xf numFmtId="0" fontId="16" fillId="0" borderId="13" xfId="0" applyFont="1" applyBorder="1" applyAlignment="1">
      <alignment horizontal="left" vertical="top" wrapText="1"/>
    </xf>
    <xf numFmtId="0" fontId="17" fillId="0" borderId="12" xfId="0" applyFont="1" applyBorder="1" applyAlignment="1">
      <alignment vertical="top" wrapText="1"/>
    </xf>
    <xf numFmtId="172" fontId="3" fillId="0" borderId="4" xfId="0" applyNumberFormat="1" applyFont="1" applyFill="1" applyBorder="1" applyAlignment="1">
      <alignment wrapText="1"/>
    </xf>
    <xf numFmtId="172" fontId="4" fillId="0" borderId="4" xfId="0" applyNumberFormat="1" applyFont="1" applyFill="1" applyBorder="1" applyAlignment="1">
      <alignment wrapText="1"/>
    </xf>
    <xf numFmtId="0" fontId="16" fillId="0" borderId="18" xfId="0" applyFont="1" applyBorder="1" applyAlignment="1">
      <alignment vertical="center" wrapText="1"/>
    </xf>
    <xf numFmtId="0" fontId="20" fillId="0" borderId="1" xfId="0" applyFont="1" applyBorder="1" applyAlignment="1">
      <alignment vertical="top" wrapText="1"/>
    </xf>
    <xf numFmtId="0" fontId="3" fillId="3" borderId="4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3" fillId="3" borderId="16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4" fillId="2" borderId="7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center" wrapText="1"/>
    </xf>
    <xf numFmtId="0" fontId="3" fillId="5" borderId="0" xfId="0" applyFont="1" applyFill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875"/>
  <sheetViews>
    <sheetView tabSelected="1" zoomScale="60" zoomScaleNormal="60" zoomScaleSheetLayoutView="84" workbookViewId="0">
      <pane xSplit="2" ySplit="11" topLeftCell="C447" activePane="bottomRight" state="frozen"/>
      <selection activeCell="J1" sqref="J1:M65536"/>
      <selection pane="topRight" activeCell="J1" sqref="J1:M65536"/>
      <selection pane="bottomLeft" activeCell="J1" sqref="J1:M65536"/>
      <selection pane="bottomRight" activeCell="Q452" sqref="Q452"/>
    </sheetView>
  </sheetViews>
  <sheetFormatPr defaultRowHeight="15.75"/>
  <cols>
    <col min="1" max="1" width="4.5703125" style="4" customWidth="1"/>
    <col min="2" max="2" width="53.5703125" style="2" customWidth="1"/>
    <col min="3" max="3" width="13.7109375" style="2" customWidth="1"/>
    <col min="4" max="4" width="14.28515625" style="2" customWidth="1"/>
    <col min="5" max="5" width="14.7109375" style="2" customWidth="1"/>
    <col min="6" max="6" width="14.140625" style="2" customWidth="1"/>
    <col min="7" max="7" width="14.42578125" style="2" customWidth="1"/>
    <col min="8" max="8" width="13.42578125" style="2" customWidth="1"/>
    <col min="9" max="9" width="14" style="2" customWidth="1"/>
    <col min="10" max="10" width="12.42578125" style="2" customWidth="1"/>
    <col min="11" max="11" width="14.5703125" style="2" customWidth="1"/>
    <col min="12" max="12" width="13" style="2" customWidth="1"/>
    <col min="13" max="13" width="12.5703125" style="2" customWidth="1"/>
    <col min="14" max="14" width="10.85546875" style="2" customWidth="1"/>
    <col min="15" max="15" width="11.42578125" style="2" bestFit="1" customWidth="1"/>
    <col min="16" max="17" width="14.140625" style="2" bestFit="1" customWidth="1"/>
    <col min="18" max="30" width="9.140625" style="2"/>
    <col min="31" max="31" width="10.140625" style="2" bestFit="1" customWidth="1"/>
    <col min="32" max="16384" width="9.140625" style="2"/>
  </cols>
  <sheetData>
    <row r="1" spans="1:31" ht="18.75" customHeight="1">
      <c r="A1" s="197" t="s">
        <v>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"/>
    </row>
    <row r="2" spans="1:31" ht="15.75" customHeight="1">
      <c r="A2" s="198" t="s">
        <v>1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3"/>
    </row>
    <row r="3" spans="1:31" ht="18.75" customHeight="1">
      <c r="A3" s="197" t="s">
        <v>875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"/>
    </row>
    <row r="4" spans="1:31">
      <c r="D4" s="5"/>
      <c r="E4" s="5"/>
      <c r="F4" s="5"/>
      <c r="G4" s="5"/>
      <c r="H4" s="5"/>
      <c r="I4" s="5"/>
      <c r="J4" s="5"/>
      <c r="K4" s="5"/>
      <c r="N4" s="2" t="s">
        <v>2</v>
      </c>
    </row>
    <row r="5" spans="1:31" s="7" customFormat="1" ht="58.5" customHeight="1">
      <c r="A5" s="199" t="s">
        <v>3</v>
      </c>
      <c r="B5" s="201" t="s">
        <v>4</v>
      </c>
      <c r="C5" s="192" t="s">
        <v>5</v>
      </c>
      <c r="D5" s="203"/>
      <c r="E5" s="192" t="s">
        <v>6</v>
      </c>
      <c r="F5" s="203"/>
      <c r="G5" s="192" t="s">
        <v>874</v>
      </c>
      <c r="H5" s="203"/>
      <c r="I5" s="192" t="s">
        <v>7</v>
      </c>
      <c r="J5" s="193"/>
      <c r="K5" s="192" t="s">
        <v>8</v>
      </c>
      <c r="L5" s="193"/>
      <c r="M5" s="195" t="s">
        <v>9</v>
      </c>
      <c r="N5" s="195"/>
    </row>
    <row r="6" spans="1:31" s="10" customFormat="1" ht="39" customHeight="1">
      <c r="A6" s="200"/>
      <c r="B6" s="202"/>
      <c r="C6" s="8" t="s">
        <v>10</v>
      </c>
      <c r="D6" s="8" t="s">
        <v>11</v>
      </c>
      <c r="E6" s="8" t="s">
        <v>10</v>
      </c>
      <c r="F6" s="8" t="s">
        <v>11</v>
      </c>
      <c r="G6" s="8" t="s">
        <v>10</v>
      </c>
      <c r="H6" s="8" t="s">
        <v>11</v>
      </c>
      <c r="I6" s="8" t="s">
        <v>10</v>
      </c>
      <c r="J6" s="9" t="s">
        <v>11</v>
      </c>
      <c r="K6" s="8" t="s">
        <v>10</v>
      </c>
      <c r="L6" s="8" t="s">
        <v>11</v>
      </c>
      <c r="M6" s="6" t="s">
        <v>12</v>
      </c>
      <c r="N6" s="6" t="s">
        <v>11</v>
      </c>
      <c r="Q6" s="165"/>
    </row>
    <row r="7" spans="1:31" s="14" customFormat="1" ht="12.75">
      <c r="A7" s="11">
        <v>1</v>
      </c>
      <c r="B7" s="12">
        <f>A7+1</f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3">
        <v>8</v>
      </c>
      <c r="I7" s="13">
        <v>9</v>
      </c>
      <c r="J7" s="13">
        <v>10</v>
      </c>
      <c r="K7" s="13">
        <v>11</v>
      </c>
      <c r="L7" s="13">
        <v>12</v>
      </c>
      <c r="M7" s="13">
        <v>13</v>
      </c>
      <c r="N7" s="13">
        <v>14</v>
      </c>
    </row>
    <row r="8" spans="1:31" s="14" customFormat="1" ht="27" customHeight="1">
      <c r="A8" s="70"/>
      <c r="B8" s="71" t="s">
        <v>283</v>
      </c>
      <c r="C8" s="161">
        <f>(C10+C11)</f>
        <v>3860472.9910000004</v>
      </c>
      <c r="D8" s="161">
        <f>(D10+D11)</f>
        <v>1949912.551</v>
      </c>
      <c r="E8" s="161">
        <f t="shared" ref="E8:N8" si="0">E10+E12+E45+E72+E89+E161+E198+E260+E287+E344+E360+E371+E456+E533+E553+E559+E579+E608+E626+E658+E673+E698+E748+E796+E836+E856</f>
        <v>4000000</v>
      </c>
      <c r="F8" s="161">
        <f t="shared" si="0"/>
        <v>2000000.0000000002</v>
      </c>
      <c r="G8" s="161">
        <f t="shared" si="0"/>
        <v>3700000</v>
      </c>
      <c r="H8" s="161">
        <f t="shared" si="0"/>
        <v>2000000.0000000002</v>
      </c>
      <c r="I8" s="161">
        <f t="shared" si="0"/>
        <v>3589022.4449999998</v>
      </c>
      <c r="J8" s="161">
        <f t="shared" si="0"/>
        <v>271977.7840000001</v>
      </c>
      <c r="K8" s="161">
        <f t="shared" si="0"/>
        <v>1739394.1424000002</v>
      </c>
      <c r="L8" s="161">
        <f t="shared" si="0"/>
        <v>143153.6893</v>
      </c>
      <c r="M8" s="161">
        <f t="shared" si="0"/>
        <v>15212.356</v>
      </c>
      <c r="N8" s="161">
        <f t="shared" si="0"/>
        <v>2801.6379999999999</v>
      </c>
    </row>
    <row r="9" spans="1:31" s="14" customFormat="1" ht="13.5" customHeight="1">
      <c r="A9" s="66"/>
      <c r="B9" s="67" t="s">
        <v>284</v>
      </c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</row>
    <row r="10" spans="1:31" s="14" customFormat="1" ht="34.5" customHeight="1">
      <c r="A10" s="66"/>
      <c r="B10" s="65" t="s">
        <v>285</v>
      </c>
      <c r="C10" s="68">
        <v>0</v>
      </c>
      <c r="D10" s="68">
        <v>0</v>
      </c>
      <c r="E10" s="161">
        <v>139527.00899999999</v>
      </c>
      <c r="F10" s="161">
        <v>50087.449000000001</v>
      </c>
      <c r="G10" s="161">
        <v>110977.55499999999</v>
      </c>
      <c r="H10" s="161">
        <v>50087.449000000001</v>
      </c>
      <c r="I10" s="161">
        <v>0</v>
      </c>
      <c r="J10" s="161">
        <v>0</v>
      </c>
      <c r="K10" s="161">
        <v>0</v>
      </c>
      <c r="L10" s="161">
        <v>0</v>
      </c>
      <c r="M10" s="161">
        <v>0</v>
      </c>
      <c r="N10" s="161">
        <v>0</v>
      </c>
    </row>
    <row r="11" spans="1:31" s="18" customFormat="1" ht="31.5" customHeight="1">
      <c r="A11" s="15"/>
      <c r="B11" s="16" t="s">
        <v>870</v>
      </c>
      <c r="C11" s="160">
        <f>SUM(C12+C45+C72+C89+C161+C198+C260+C287+C344+C360+C371+C456+C533+C553+C559+C579+C608+C626+C658+C673+C698+C748+C796+C836+C856)</f>
        <v>3860472.9910000004</v>
      </c>
      <c r="D11" s="160">
        <f>SUM(D12+D45+D72+D89+D161+D198+D260+D287+D344+D360+D371+D456+D533+D553+D559+D579+D608+D626+D658+D673+D698+D748+D796+D836+D856)</f>
        <v>1949912.551</v>
      </c>
      <c r="E11" s="160">
        <v>0</v>
      </c>
      <c r="F11" s="160">
        <v>0</v>
      </c>
      <c r="G11" s="160">
        <v>0</v>
      </c>
      <c r="H11" s="160">
        <v>0</v>
      </c>
      <c r="I11" s="160">
        <v>0</v>
      </c>
      <c r="J11" s="160">
        <v>0</v>
      </c>
      <c r="K11" s="160">
        <v>0</v>
      </c>
      <c r="L11" s="160">
        <v>0</v>
      </c>
      <c r="M11" s="160">
        <v>0</v>
      </c>
      <c r="N11" s="160">
        <v>0</v>
      </c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</row>
    <row r="12" spans="1:31" s="22" customFormat="1" ht="21" customHeight="1">
      <c r="A12" s="19">
        <v>2</v>
      </c>
      <c r="B12" s="108" t="s">
        <v>13</v>
      </c>
      <c r="C12" s="20">
        <f t="shared" ref="C12:M12" si="1">SUM(C13:C44)</f>
        <v>119107.693</v>
      </c>
      <c r="D12" s="20">
        <f t="shared" si="1"/>
        <v>59553.846000000005</v>
      </c>
      <c r="E12" s="20">
        <f t="shared" si="1"/>
        <v>119107.693</v>
      </c>
      <c r="F12" s="20">
        <f t="shared" si="1"/>
        <v>59553.846000000005</v>
      </c>
      <c r="G12" s="20">
        <f t="shared" si="1"/>
        <v>110174.617</v>
      </c>
      <c r="H12" s="20">
        <f t="shared" si="1"/>
        <v>59553.846000000005</v>
      </c>
      <c r="I12" s="20">
        <f t="shared" si="1"/>
        <v>110174.617</v>
      </c>
      <c r="J12" s="20">
        <f t="shared" si="1"/>
        <v>0</v>
      </c>
      <c r="K12" s="20">
        <f t="shared" si="1"/>
        <v>69500.338000000003</v>
      </c>
      <c r="L12" s="20">
        <f t="shared" si="1"/>
        <v>0</v>
      </c>
      <c r="M12" s="20">
        <f t="shared" si="1"/>
        <v>0</v>
      </c>
      <c r="N12" s="20">
        <f>SUM(N13:N31)</f>
        <v>0</v>
      </c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</row>
    <row r="13" spans="1:31" s="27" customFormat="1" ht="31.5">
      <c r="A13" s="23">
        <v>2</v>
      </c>
      <c r="B13" s="24" t="s">
        <v>14</v>
      </c>
      <c r="C13" s="25">
        <v>1000</v>
      </c>
      <c r="D13" s="25">
        <v>0</v>
      </c>
      <c r="E13" s="25">
        <v>1000</v>
      </c>
      <c r="F13" s="25">
        <v>0</v>
      </c>
      <c r="G13" s="26">
        <v>1000</v>
      </c>
      <c r="H13" s="25">
        <v>0</v>
      </c>
      <c r="I13" s="25">
        <v>1000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</row>
    <row r="14" spans="1:31" s="27" customFormat="1" ht="47.25">
      <c r="A14" s="23">
        <v>2</v>
      </c>
      <c r="B14" s="24" t="s">
        <v>15</v>
      </c>
      <c r="C14" s="25">
        <v>2000</v>
      </c>
      <c r="D14" s="25">
        <v>0</v>
      </c>
      <c r="E14" s="25">
        <v>2000</v>
      </c>
      <c r="F14" s="25">
        <v>0</v>
      </c>
      <c r="G14" s="25">
        <v>2000</v>
      </c>
      <c r="H14" s="25">
        <v>0</v>
      </c>
      <c r="I14" s="25">
        <v>2000</v>
      </c>
      <c r="J14" s="25">
        <v>0</v>
      </c>
      <c r="K14" s="25">
        <v>1500</v>
      </c>
      <c r="L14" s="25">
        <v>0</v>
      </c>
      <c r="M14" s="25">
        <v>0</v>
      </c>
      <c r="N14" s="25">
        <v>0</v>
      </c>
    </row>
    <row r="15" spans="1:31" s="27" customFormat="1" ht="57.75" customHeight="1">
      <c r="A15" s="23">
        <v>2</v>
      </c>
      <c r="B15" s="24" t="s">
        <v>617</v>
      </c>
      <c r="C15" s="25">
        <v>1500</v>
      </c>
      <c r="D15" s="25">
        <v>0</v>
      </c>
      <c r="E15" s="25">
        <v>1500</v>
      </c>
      <c r="F15" s="25">
        <v>0</v>
      </c>
      <c r="G15" s="25">
        <v>1500</v>
      </c>
      <c r="H15" s="25">
        <v>0</v>
      </c>
      <c r="I15" s="25">
        <v>1500</v>
      </c>
      <c r="J15" s="25">
        <v>0</v>
      </c>
      <c r="K15" s="25">
        <v>450</v>
      </c>
      <c r="L15" s="25">
        <v>0</v>
      </c>
      <c r="M15" s="25">
        <v>0</v>
      </c>
      <c r="N15" s="25">
        <v>0</v>
      </c>
    </row>
    <row r="16" spans="1:31" s="27" customFormat="1" ht="42" customHeight="1">
      <c r="A16" s="23">
        <v>2</v>
      </c>
      <c r="B16" s="24" t="s">
        <v>619</v>
      </c>
      <c r="C16" s="25">
        <v>2300</v>
      </c>
      <c r="D16" s="25">
        <v>0</v>
      </c>
      <c r="E16" s="25">
        <v>2300</v>
      </c>
      <c r="F16" s="25">
        <v>0</v>
      </c>
      <c r="G16" s="25">
        <v>2300</v>
      </c>
      <c r="H16" s="25">
        <v>0</v>
      </c>
      <c r="I16" s="25">
        <v>2300</v>
      </c>
      <c r="J16" s="25">
        <v>0</v>
      </c>
      <c r="K16" s="25">
        <v>1649.53</v>
      </c>
      <c r="L16" s="25">
        <v>0</v>
      </c>
      <c r="M16" s="25">
        <v>0</v>
      </c>
      <c r="N16" s="25">
        <v>0</v>
      </c>
    </row>
    <row r="17" spans="1:14" s="27" customFormat="1" ht="47.25">
      <c r="A17" s="23">
        <v>2</v>
      </c>
      <c r="B17" s="24" t="s">
        <v>618</v>
      </c>
      <c r="C17" s="25">
        <v>11791.1</v>
      </c>
      <c r="D17" s="25">
        <v>0</v>
      </c>
      <c r="E17" s="25">
        <v>11791.1</v>
      </c>
      <c r="F17" s="25">
        <v>0</v>
      </c>
      <c r="G17" s="26">
        <v>11791.1</v>
      </c>
      <c r="H17" s="25">
        <v>0</v>
      </c>
      <c r="I17" s="25">
        <v>11791.1</v>
      </c>
      <c r="J17" s="25">
        <v>0</v>
      </c>
      <c r="K17" s="25">
        <v>11301.009</v>
      </c>
      <c r="L17" s="25">
        <v>0</v>
      </c>
      <c r="M17" s="25">
        <v>0</v>
      </c>
      <c r="N17" s="25">
        <v>0</v>
      </c>
    </row>
    <row r="18" spans="1:14" s="27" customFormat="1" ht="94.5">
      <c r="A18" s="23">
        <v>2</v>
      </c>
      <c r="B18" s="24" t="s">
        <v>16</v>
      </c>
      <c r="C18" s="25">
        <v>5200</v>
      </c>
      <c r="D18" s="25">
        <v>0</v>
      </c>
      <c r="E18" s="25">
        <v>5200</v>
      </c>
      <c r="F18" s="25">
        <v>0</v>
      </c>
      <c r="G18" s="26">
        <v>5200</v>
      </c>
      <c r="H18" s="25">
        <v>0</v>
      </c>
      <c r="I18" s="25">
        <v>5200</v>
      </c>
      <c r="J18" s="25">
        <v>0</v>
      </c>
      <c r="K18" s="25">
        <v>713.31500000000005</v>
      </c>
      <c r="L18" s="25">
        <v>0</v>
      </c>
      <c r="M18" s="25">
        <v>0</v>
      </c>
      <c r="N18" s="25">
        <v>0</v>
      </c>
    </row>
    <row r="19" spans="1:14" s="27" customFormat="1" ht="42" customHeight="1">
      <c r="A19" s="23">
        <v>2</v>
      </c>
      <c r="B19" s="24" t="s">
        <v>616</v>
      </c>
      <c r="C19" s="25">
        <v>7000</v>
      </c>
      <c r="D19" s="25">
        <v>0</v>
      </c>
      <c r="E19" s="25">
        <v>7000</v>
      </c>
      <c r="F19" s="25">
        <v>0</v>
      </c>
      <c r="G19" s="25">
        <v>7000</v>
      </c>
      <c r="H19" s="25">
        <v>0</v>
      </c>
      <c r="I19" s="25">
        <v>7000</v>
      </c>
      <c r="J19" s="25">
        <v>0</v>
      </c>
      <c r="K19" s="25">
        <v>6995.7960000000003</v>
      </c>
      <c r="L19" s="25">
        <v>0</v>
      </c>
      <c r="M19" s="25">
        <v>0</v>
      </c>
      <c r="N19" s="25">
        <v>0</v>
      </c>
    </row>
    <row r="20" spans="1:14" s="27" customFormat="1" ht="47.25">
      <c r="A20" s="23">
        <v>2</v>
      </c>
      <c r="B20" s="24" t="s">
        <v>817</v>
      </c>
      <c r="C20" s="25">
        <v>2700</v>
      </c>
      <c r="D20" s="25">
        <v>0</v>
      </c>
      <c r="E20" s="25">
        <v>2700</v>
      </c>
      <c r="F20" s="25">
        <v>0</v>
      </c>
      <c r="G20" s="25">
        <v>2700</v>
      </c>
      <c r="H20" s="25">
        <v>0</v>
      </c>
      <c r="I20" s="25">
        <v>2700</v>
      </c>
      <c r="J20" s="25">
        <v>0</v>
      </c>
      <c r="K20" s="25">
        <v>2699.2460000000001</v>
      </c>
      <c r="L20" s="25">
        <v>0</v>
      </c>
      <c r="M20" s="25">
        <v>0</v>
      </c>
      <c r="N20" s="25">
        <v>0</v>
      </c>
    </row>
    <row r="21" spans="1:14" s="27" customFormat="1" ht="31.5">
      <c r="A21" s="23">
        <v>2</v>
      </c>
      <c r="B21" s="24" t="s">
        <v>17</v>
      </c>
      <c r="C21" s="25">
        <v>1500</v>
      </c>
      <c r="D21" s="26">
        <v>0</v>
      </c>
      <c r="E21" s="25">
        <v>1500</v>
      </c>
      <c r="F21" s="25">
        <v>0</v>
      </c>
      <c r="G21" s="25">
        <v>500</v>
      </c>
      <c r="H21" s="25">
        <v>0</v>
      </c>
      <c r="I21" s="25">
        <v>500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</row>
    <row r="22" spans="1:14" s="27" customFormat="1" ht="47.25">
      <c r="A22" s="23">
        <v>2</v>
      </c>
      <c r="B22" s="24" t="s">
        <v>18</v>
      </c>
      <c r="C22" s="26">
        <v>2300</v>
      </c>
      <c r="D22" s="25">
        <v>0</v>
      </c>
      <c r="E22" s="25">
        <v>2300</v>
      </c>
      <c r="F22" s="25">
        <v>0</v>
      </c>
      <c r="G22" s="25">
        <v>2300</v>
      </c>
      <c r="H22" s="25">
        <v>0</v>
      </c>
      <c r="I22" s="25">
        <v>2300</v>
      </c>
      <c r="J22" s="25">
        <v>0</v>
      </c>
      <c r="K22" s="25">
        <v>2247.5540000000001</v>
      </c>
      <c r="L22" s="25">
        <v>0</v>
      </c>
      <c r="M22" s="25">
        <v>0</v>
      </c>
      <c r="N22" s="25">
        <v>0</v>
      </c>
    </row>
    <row r="23" spans="1:14" s="27" customFormat="1" ht="47.25">
      <c r="A23" s="23">
        <v>2</v>
      </c>
      <c r="B23" s="24" t="s">
        <v>19</v>
      </c>
      <c r="C23" s="26">
        <v>3000</v>
      </c>
      <c r="D23" s="26">
        <v>0</v>
      </c>
      <c r="E23" s="25">
        <v>3000</v>
      </c>
      <c r="F23" s="25">
        <v>0</v>
      </c>
      <c r="G23" s="25">
        <v>3000</v>
      </c>
      <c r="H23" s="25">
        <v>0</v>
      </c>
      <c r="I23" s="25">
        <v>3000</v>
      </c>
      <c r="J23" s="25">
        <v>0</v>
      </c>
      <c r="K23" s="25">
        <v>3000</v>
      </c>
      <c r="L23" s="25">
        <v>0</v>
      </c>
      <c r="M23" s="25">
        <v>0</v>
      </c>
      <c r="N23" s="25">
        <v>0</v>
      </c>
    </row>
    <row r="24" spans="1:14" s="27" customFormat="1" ht="78.75">
      <c r="A24" s="23">
        <v>2</v>
      </c>
      <c r="B24" s="24" t="s">
        <v>20</v>
      </c>
      <c r="C24" s="25">
        <v>2800</v>
      </c>
      <c r="D24" s="25">
        <v>0</v>
      </c>
      <c r="E24" s="25">
        <v>2800</v>
      </c>
      <c r="F24" s="25">
        <v>0</v>
      </c>
      <c r="G24" s="25">
        <v>2800</v>
      </c>
      <c r="H24" s="25">
        <v>0</v>
      </c>
      <c r="I24" s="25">
        <v>2800</v>
      </c>
      <c r="J24" s="25">
        <v>0</v>
      </c>
      <c r="K24" s="25">
        <v>2524</v>
      </c>
      <c r="L24" s="25">
        <v>0</v>
      </c>
      <c r="M24" s="25">
        <v>0</v>
      </c>
      <c r="N24" s="25">
        <v>0</v>
      </c>
    </row>
    <row r="25" spans="1:14" s="27" customFormat="1" ht="31.5">
      <c r="A25" s="23">
        <v>2</v>
      </c>
      <c r="B25" s="24" t="s">
        <v>818</v>
      </c>
      <c r="C25" s="25">
        <v>0</v>
      </c>
      <c r="D25" s="25">
        <v>20000</v>
      </c>
      <c r="E25" s="25">
        <v>0</v>
      </c>
      <c r="F25" s="25">
        <v>20000</v>
      </c>
      <c r="G25" s="25">
        <v>0</v>
      </c>
      <c r="H25" s="25">
        <v>20000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</row>
    <row r="26" spans="1:14" s="27" customFormat="1" ht="31.5">
      <c r="A26" s="23">
        <v>2</v>
      </c>
      <c r="B26" s="24" t="s">
        <v>21</v>
      </c>
      <c r="C26" s="25">
        <v>9109</v>
      </c>
      <c r="D26" s="25">
        <v>0</v>
      </c>
      <c r="E26" s="25">
        <v>9109</v>
      </c>
      <c r="F26" s="25">
        <v>0</v>
      </c>
      <c r="G26" s="25">
        <v>8832.6630000000005</v>
      </c>
      <c r="H26" s="25">
        <v>0</v>
      </c>
      <c r="I26" s="25">
        <v>8832.6630000000005</v>
      </c>
      <c r="J26" s="25">
        <v>0</v>
      </c>
      <c r="K26" s="25">
        <v>2809.18</v>
      </c>
      <c r="L26" s="25">
        <v>0</v>
      </c>
      <c r="M26" s="25">
        <v>0</v>
      </c>
      <c r="N26" s="25">
        <v>0</v>
      </c>
    </row>
    <row r="27" spans="1:14" s="27" customFormat="1" ht="63">
      <c r="A27" s="23">
        <v>2</v>
      </c>
      <c r="B27" s="24" t="s">
        <v>615</v>
      </c>
      <c r="C27" s="25">
        <v>2000</v>
      </c>
      <c r="D27" s="25">
        <v>0</v>
      </c>
      <c r="E27" s="25">
        <v>2000</v>
      </c>
      <c r="F27" s="25">
        <v>0</v>
      </c>
      <c r="G27" s="25">
        <v>2000</v>
      </c>
      <c r="H27" s="25">
        <v>0</v>
      </c>
      <c r="I27" s="25">
        <v>2000</v>
      </c>
      <c r="J27" s="25">
        <v>0</v>
      </c>
      <c r="K27" s="25">
        <v>2000</v>
      </c>
      <c r="L27" s="25">
        <v>0</v>
      </c>
      <c r="M27" s="25">
        <v>0</v>
      </c>
      <c r="N27" s="25">
        <v>0</v>
      </c>
    </row>
    <row r="28" spans="1:14" s="27" customFormat="1" ht="47.25">
      <c r="A28" s="23">
        <v>2</v>
      </c>
      <c r="B28" s="24" t="s">
        <v>22</v>
      </c>
      <c r="C28" s="25">
        <v>2000</v>
      </c>
      <c r="D28" s="25">
        <v>0</v>
      </c>
      <c r="E28" s="25">
        <v>2000</v>
      </c>
      <c r="F28" s="25">
        <v>0</v>
      </c>
      <c r="G28" s="25">
        <v>2000</v>
      </c>
      <c r="H28" s="25">
        <v>0</v>
      </c>
      <c r="I28" s="25">
        <v>2000</v>
      </c>
      <c r="J28" s="25">
        <v>0</v>
      </c>
      <c r="K28" s="25">
        <v>1137.4939999999999</v>
      </c>
      <c r="L28" s="25">
        <v>0</v>
      </c>
      <c r="M28" s="25">
        <v>0</v>
      </c>
      <c r="N28" s="25">
        <v>0</v>
      </c>
    </row>
    <row r="29" spans="1:14" s="27" customFormat="1" ht="63.75" customHeight="1">
      <c r="A29" s="23">
        <v>2</v>
      </c>
      <c r="B29" s="24" t="s">
        <v>23</v>
      </c>
      <c r="C29" s="25">
        <v>8000</v>
      </c>
      <c r="D29" s="25">
        <v>0</v>
      </c>
      <c r="E29" s="25">
        <v>8000</v>
      </c>
      <c r="F29" s="25">
        <v>0</v>
      </c>
      <c r="G29" s="25">
        <v>8000</v>
      </c>
      <c r="H29" s="25">
        <v>0</v>
      </c>
      <c r="I29" s="25">
        <v>8000</v>
      </c>
      <c r="J29" s="25">
        <v>0</v>
      </c>
      <c r="K29" s="25">
        <v>8000</v>
      </c>
      <c r="L29" s="25">
        <v>0</v>
      </c>
      <c r="M29" s="25">
        <v>0</v>
      </c>
      <c r="N29" s="25">
        <v>0</v>
      </c>
    </row>
    <row r="30" spans="1:14" s="27" customFormat="1" ht="61.5" customHeight="1">
      <c r="A30" s="23">
        <v>2</v>
      </c>
      <c r="B30" s="145" t="s">
        <v>24</v>
      </c>
      <c r="C30" s="25">
        <v>4500</v>
      </c>
      <c r="D30" s="25">
        <v>0</v>
      </c>
      <c r="E30" s="25">
        <v>4500</v>
      </c>
      <c r="F30" s="25">
        <v>0</v>
      </c>
      <c r="G30" s="25">
        <v>4500</v>
      </c>
      <c r="H30" s="25">
        <v>0</v>
      </c>
      <c r="I30" s="25">
        <v>4500</v>
      </c>
      <c r="J30" s="25">
        <v>0</v>
      </c>
      <c r="K30" s="25">
        <v>1098.4280000000001</v>
      </c>
      <c r="L30" s="25">
        <v>0</v>
      </c>
      <c r="M30" s="25">
        <v>0</v>
      </c>
      <c r="N30" s="25">
        <v>0</v>
      </c>
    </row>
    <row r="31" spans="1:14" s="27" customFormat="1" ht="63">
      <c r="A31" s="23">
        <v>2</v>
      </c>
      <c r="B31" s="51" t="s">
        <v>614</v>
      </c>
      <c r="C31" s="25">
        <v>3905</v>
      </c>
      <c r="D31" s="25">
        <v>0</v>
      </c>
      <c r="E31" s="25">
        <v>3905</v>
      </c>
      <c r="F31" s="25">
        <v>0</v>
      </c>
      <c r="G31" s="25">
        <v>3747.3090000000002</v>
      </c>
      <c r="H31" s="25">
        <v>0</v>
      </c>
      <c r="I31" s="25">
        <v>3747.3090000000002</v>
      </c>
      <c r="J31" s="25">
        <v>0</v>
      </c>
      <c r="K31" s="25">
        <v>1757.18</v>
      </c>
      <c r="L31" s="25">
        <v>0</v>
      </c>
      <c r="M31" s="25">
        <v>0</v>
      </c>
      <c r="N31" s="25">
        <v>0</v>
      </c>
    </row>
    <row r="32" spans="1:14" s="27" customFormat="1" ht="47.25">
      <c r="A32" s="23">
        <v>2</v>
      </c>
      <c r="B32" s="122" t="s">
        <v>287</v>
      </c>
      <c r="C32" s="25">
        <v>5000</v>
      </c>
      <c r="D32" s="25">
        <v>0</v>
      </c>
      <c r="E32" s="25">
        <v>5000</v>
      </c>
      <c r="F32" s="25">
        <v>0</v>
      </c>
      <c r="G32" s="25">
        <v>4070</v>
      </c>
      <c r="H32" s="25">
        <v>0</v>
      </c>
      <c r="I32" s="25">
        <v>4070</v>
      </c>
      <c r="J32" s="25">
        <v>0</v>
      </c>
      <c r="K32" s="25">
        <v>3687.2060000000001</v>
      </c>
      <c r="L32" s="25">
        <v>0</v>
      </c>
      <c r="M32" s="25">
        <v>0</v>
      </c>
      <c r="N32" s="25">
        <v>0</v>
      </c>
    </row>
    <row r="33" spans="1:14" s="27" customFormat="1" ht="47.25">
      <c r="A33" s="23">
        <v>2</v>
      </c>
      <c r="B33" s="122" t="s">
        <v>288</v>
      </c>
      <c r="C33" s="25">
        <v>5472.7389999999996</v>
      </c>
      <c r="D33" s="25">
        <v>0</v>
      </c>
      <c r="E33" s="25">
        <v>5472.7389999999996</v>
      </c>
      <c r="F33" s="25">
        <v>0</v>
      </c>
      <c r="G33" s="25">
        <v>4600</v>
      </c>
      <c r="H33" s="25">
        <v>0</v>
      </c>
      <c r="I33" s="25">
        <v>4600</v>
      </c>
      <c r="J33" s="25">
        <v>0</v>
      </c>
      <c r="K33" s="25">
        <v>1753.66</v>
      </c>
      <c r="L33" s="25">
        <v>0</v>
      </c>
      <c r="M33" s="25">
        <v>0</v>
      </c>
      <c r="N33" s="25">
        <v>0</v>
      </c>
    </row>
    <row r="34" spans="1:14" s="27" customFormat="1" ht="47.25">
      <c r="A34" s="23">
        <v>2</v>
      </c>
      <c r="B34" s="122" t="s">
        <v>289</v>
      </c>
      <c r="C34" s="25">
        <v>2000</v>
      </c>
      <c r="D34" s="25">
        <v>0</v>
      </c>
      <c r="E34" s="25">
        <v>2000</v>
      </c>
      <c r="F34" s="25">
        <v>0</v>
      </c>
      <c r="G34" s="25">
        <v>1570</v>
      </c>
      <c r="H34" s="25">
        <v>0</v>
      </c>
      <c r="I34" s="25">
        <v>1570</v>
      </c>
      <c r="J34" s="25">
        <v>0</v>
      </c>
      <c r="K34" s="25">
        <v>279.90800000000002</v>
      </c>
      <c r="L34" s="25">
        <v>0</v>
      </c>
      <c r="M34" s="25">
        <v>0</v>
      </c>
      <c r="N34" s="25">
        <v>0</v>
      </c>
    </row>
    <row r="35" spans="1:14" s="27" customFormat="1" ht="63">
      <c r="A35" s="23">
        <v>2</v>
      </c>
      <c r="B35" s="122" t="s">
        <v>290</v>
      </c>
      <c r="C35" s="25">
        <v>10000</v>
      </c>
      <c r="D35" s="25">
        <v>0</v>
      </c>
      <c r="E35" s="25">
        <v>10000</v>
      </c>
      <c r="F35" s="25">
        <v>0</v>
      </c>
      <c r="G35" s="25">
        <v>8500</v>
      </c>
      <c r="H35" s="25">
        <v>0</v>
      </c>
      <c r="I35" s="25">
        <v>8500</v>
      </c>
      <c r="J35" s="25">
        <v>0</v>
      </c>
      <c r="K35" s="25">
        <v>5169.0540000000001</v>
      </c>
      <c r="L35" s="25">
        <v>0</v>
      </c>
      <c r="M35" s="25">
        <v>0</v>
      </c>
      <c r="N35" s="25">
        <v>0</v>
      </c>
    </row>
    <row r="36" spans="1:14" s="27" customFormat="1" ht="107.25" customHeight="1">
      <c r="A36" s="23">
        <v>2</v>
      </c>
      <c r="B36" s="122" t="s">
        <v>291</v>
      </c>
      <c r="C36" s="25">
        <v>3000</v>
      </c>
      <c r="D36" s="25">
        <v>0</v>
      </c>
      <c r="E36" s="25">
        <v>3000</v>
      </c>
      <c r="F36" s="25">
        <v>0</v>
      </c>
      <c r="G36" s="25">
        <v>2400</v>
      </c>
      <c r="H36" s="25">
        <v>0</v>
      </c>
      <c r="I36" s="25">
        <v>2400</v>
      </c>
      <c r="J36" s="25">
        <v>0</v>
      </c>
      <c r="K36" s="25">
        <v>979.56299999999999</v>
      </c>
      <c r="L36" s="25">
        <v>0</v>
      </c>
      <c r="M36" s="25">
        <v>0</v>
      </c>
      <c r="N36" s="25">
        <v>0</v>
      </c>
    </row>
    <row r="37" spans="1:14" s="27" customFormat="1" ht="31.5">
      <c r="A37" s="23">
        <v>2</v>
      </c>
      <c r="B37" s="122" t="s">
        <v>292</v>
      </c>
      <c r="C37" s="25">
        <v>2083.6999999999998</v>
      </c>
      <c r="D37" s="25">
        <v>0</v>
      </c>
      <c r="E37" s="25">
        <v>2083.6999999999998</v>
      </c>
      <c r="F37" s="25">
        <v>0</v>
      </c>
      <c r="G37" s="25">
        <v>2083.6999999999998</v>
      </c>
      <c r="H37" s="25">
        <v>0</v>
      </c>
      <c r="I37" s="25">
        <v>2083.6999999999998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</row>
    <row r="38" spans="1:14" s="27" customFormat="1" ht="145.5" customHeight="1">
      <c r="A38" s="23">
        <v>2</v>
      </c>
      <c r="B38" s="122" t="s">
        <v>293</v>
      </c>
      <c r="C38" s="25">
        <v>1800</v>
      </c>
      <c r="D38" s="25">
        <v>0</v>
      </c>
      <c r="E38" s="25">
        <v>1800</v>
      </c>
      <c r="F38" s="25">
        <v>0</v>
      </c>
      <c r="G38" s="25">
        <v>1800</v>
      </c>
      <c r="H38" s="25">
        <v>0</v>
      </c>
      <c r="I38" s="25">
        <v>1800</v>
      </c>
      <c r="J38" s="25">
        <v>0</v>
      </c>
      <c r="K38" s="25">
        <v>246.381</v>
      </c>
      <c r="L38" s="25">
        <v>0</v>
      </c>
      <c r="M38" s="25">
        <v>0</v>
      </c>
      <c r="N38" s="25">
        <v>0</v>
      </c>
    </row>
    <row r="39" spans="1:14" s="27" customFormat="1" ht="94.5">
      <c r="A39" s="23">
        <v>2</v>
      </c>
      <c r="B39" s="122" t="s">
        <v>294</v>
      </c>
      <c r="C39" s="25">
        <v>2000</v>
      </c>
      <c r="D39" s="25">
        <v>0</v>
      </c>
      <c r="E39" s="25">
        <v>2000</v>
      </c>
      <c r="F39" s="25">
        <v>0</v>
      </c>
      <c r="G39" s="25">
        <v>1670</v>
      </c>
      <c r="H39" s="25">
        <v>0</v>
      </c>
      <c r="I39" s="25">
        <v>1670</v>
      </c>
      <c r="J39" s="25">
        <v>0</v>
      </c>
      <c r="K39" s="25">
        <v>1447.9590000000001</v>
      </c>
      <c r="L39" s="25">
        <v>0</v>
      </c>
      <c r="M39" s="25">
        <v>0</v>
      </c>
      <c r="N39" s="25">
        <v>0</v>
      </c>
    </row>
    <row r="40" spans="1:14" s="27" customFormat="1" ht="63">
      <c r="A40" s="23">
        <v>2</v>
      </c>
      <c r="B40" s="122" t="s">
        <v>613</v>
      </c>
      <c r="C40" s="25">
        <v>5000</v>
      </c>
      <c r="D40" s="25">
        <v>0</v>
      </c>
      <c r="E40" s="25">
        <v>5000</v>
      </c>
      <c r="F40" s="25">
        <v>0</v>
      </c>
      <c r="G40" s="25">
        <v>5000</v>
      </c>
      <c r="H40" s="25">
        <v>0</v>
      </c>
      <c r="I40" s="25">
        <v>5000</v>
      </c>
      <c r="J40" s="25">
        <v>0</v>
      </c>
      <c r="K40" s="25">
        <v>2134.0300000000002</v>
      </c>
      <c r="L40" s="25">
        <v>0</v>
      </c>
      <c r="M40" s="25">
        <v>0</v>
      </c>
      <c r="N40" s="25">
        <v>0</v>
      </c>
    </row>
    <row r="41" spans="1:14" s="27" customFormat="1" ht="43.5" customHeight="1">
      <c r="A41" s="23">
        <v>2</v>
      </c>
      <c r="B41" s="122" t="s">
        <v>295</v>
      </c>
      <c r="C41" s="25">
        <v>5446.1540000000005</v>
      </c>
      <c r="D41" s="25">
        <v>19553.846000000001</v>
      </c>
      <c r="E41" s="25">
        <v>5446.1540000000005</v>
      </c>
      <c r="F41" s="25">
        <v>19553.846000000001</v>
      </c>
      <c r="G41" s="25">
        <v>3609.8449999999998</v>
      </c>
      <c r="H41" s="25">
        <v>19553.846000000001</v>
      </c>
      <c r="I41" s="25">
        <v>3609.8449999999998</v>
      </c>
      <c r="J41" s="25">
        <v>0</v>
      </c>
      <c r="K41" s="25">
        <v>2609.8449999999998</v>
      </c>
      <c r="L41" s="25">
        <v>0</v>
      </c>
      <c r="M41" s="25">
        <v>0</v>
      </c>
      <c r="N41" s="25">
        <v>0</v>
      </c>
    </row>
    <row r="42" spans="1:14" s="27" customFormat="1" ht="47.25">
      <c r="A42" s="23">
        <v>2</v>
      </c>
      <c r="B42" s="122" t="s">
        <v>296</v>
      </c>
      <c r="C42" s="25">
        <v>2000</v>
      </c>
      <c r="D42" s="25">
        <v>0</v>
      </c>
      <c r="E42" s="25">
        <v>2000</v>
      </c>
      <c r="F42" s="25">
        <v>0</v>
      </c>
      <c r="G42" s="25">
        <v>1000</v>
      </c>
      <c r="H42" s="25">
        <v>0</v>
      </c>
      <c r="I42" s="25">
        <v>1000</v>
      </c>
      <c r="J42" s="25">
        <v>0</v>
      </c>
      <c r="K42" s="25">
        <v>500</v>
      </c>
      <c r="L42" s="25">
        <v>0</v>
      </c>
      <c r="M42" s="25">
        <v>0</v>
      </c>
      <c r="N42" s="25">
        <v>0</v>
      </c>
    </row>
    <row r="43" spans="1:14" s="27" customFormat="1" ht="47.25">
      <c r="A43" s="23">
        <v>2</v>
      </c>
      <c r="B43" s="122" t="s">
        <v>297</v>
      </c>
      <c r="C43" s="25">
        <v>0</v>
      </c>
      <c r="D43" s="25">
        <v>20000</v>
      </c>
      <c r="E43" s="25">
        <v>0</v>
      </c>
      <c r="F43" s="25">
        <v>20000</v>
      </c>
      <c r="G43" s="25">
        <v>0</v>
      </c>
      <c r="H43" s="25">
        <v>20000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</row>
    <row r="44" spans="1:14" s="27" customFormat="1" ht="136.5" customHeight="1">
      <c r="A44" s="23">
        <v>2</v>
      </c>
      <c r="B44" s="169" t="s">
        <v>298</v>
      </c>
      <c r="C44" s="25">
        <v>2700</v>
      </c>
      <c r="D44" s="25">
        <v>0</v>
      </c>
      <c r="E44" s="25">
        <v>2700</v>
      </c>
      <c r="F44" s="25">
        <v>0</v>
      </c>
      <c r="G44" s="25">
        <v>2700</v>
      </c>
      <c r="H44" s="25">
        <v>0</v>
      </c>
      <c r="I44" s="25">
        <v>2700</v>
      </c>
      <c r="J44" s="25">
        <v>0</v>
      </c>
      <c r="K44" s="25">
        <v>810</v>
      </c>
      <c r="L44" s="25">
        <v>0</v>
      </c>
      <c r="M44" s="25">
        <v>0</v>
      </c>
      <c r="N44" s="25">
        <v>0</v>
      </c>
    </row>
    <row r="45" spans="1:14" s="29" customFormat="1" ht="27.75" customHeight="1">
      <c r="A45" s="194">
        <v>3</v>
      </c>
      <c r="B45" s="188" t="s">
        <v>25</v>
      </c>
      <c r="C45" s="105">
        <f t="shared" ref="C45:L45" si="2">SUM(C47:C71)</f>
        <v>128057.808</v>
      </c>
      <c r="D45" s="107">
        <f t="shared" si="2"/>
        <v>64028.903999999995</v>
      </c>
      <c r="E45" s="105">
        <f t="shared" si="2"/>
        <v>128057.808</v>
      </c>
      <c r="F45" s="105">
        <f t="shared" si="2"/>
        <v>64028.903999999995</v>
      </c>
      <c r="G45" s="105">
        <f t="shared" si="2"/>
        <v>118453.47100000001</v>
      </c>
      <c r="H45" s="105">
        <f t="shared" si="2"/>
        <v>64028.903999999995</v>
      </c>
      <c r="I45" s="105">
        <f t="shared" si="2"/>
        <v>118453.47100000001</v>
      </c>
      <c r="J45" s="105">
        <f t="shared" si="2"/>
        <v>8385.0169999999998</v>
      </c>
      <c r="K45" s="105">
        <f t="shared" si="2"/>
        <v>51712.25499999999</v>
      </c>
      <c r="L45" s="105">
        <f t="shared" si="2"/>
        <v>552.20299999999997</v>
      </c>
      <c r="M45" s="105">
        <f>SUM(M47:M58)</f>
        <v>0</v>
      </c>
      <c r="N45" s="105">
        <f>SUM(N47:N58)</f>
        <v>0</v>
      </c>
    </row>
    <row r="46" spans="1:14" s="29" customFormat="1" ht="51" customHeight="1">
      <c r="A46" s="194"/>
      <c r="B46" s="188"/>
      <c r="C46" s="106"/>
      <c r="D46" s="116" t="s">
        <v>668</v>
      </c>
      <c r="E46" s="106"/>
      <c r="F46" s="106"/>
      <c r="G46" s="106"/>
      <c r="H46" s="106"/>
      <c r="I46" s="106"/>
      <c r="J46" s="106"/>
      <c r="K46" s="106"/>
      <c r="L46" s="106"/>
      <c r="M46" s="106"/>
      <c r="N46" s="106"/>
    </row>
    <row r="47" spans="1:14" s="32" customFormat="1" ht="47.25">
      <c r="A47" s="30">
        <v>3</v>
      </c>
      <c r="B47" s="51" t="s">
        <v>26</v>
      </c>
      <c r="C47" s="31">
        <v>31005.396000000001</v>
      </c>
      <c r="D47" s="25">
        <v>0</v>
      </c>
      <c r="E47" s="25">
        <v>31005.396000000001</v>
      </c>
      <c r="F47" s="25">
        <v>0</v>
      </c>
      <c r="G47" s="25">
        <v>28005.396000000001</v>
      </c>
      <c r="H47" s="25">
        <v>0</v>
      </c>
      <c r="I47" s="25">
        <v>28005.396000000001</v>
      </c>
      <c r="J47" s="25">
        <v>0</v>
      </c>
      <c r="K47" s="25">
        <v>5783.1719999999996</v>
      </c>
      <c r="L47" s="25">
        <v>0</v>
      </c>
      <c r="M47" s="25">
        <v>0</v>
      </c>
      <c r="N47" s="25">
        <v>0</v>
      </c>
    </row>
    <row r="48" spans="1:14" s="32" customFormat="1" ht="31.5">
      <c r="A48" s="30">
        <v>3</v>
      </c>
      <c r="B48" s="51" t="s">
        <v>27</v>
      </c>
      <c r="C48" s="31">
        <v>28260</v>
      </c>
      <c r="D48" s="25">
        <v>0</v>
      </c>
      <c r="E48" s="25">
        <v>28260</v>
      </c>
      <c r="F48" s="25">
        <v>0</v>
      </c>
      <c r="G48" s="25">
        <v>26260</v>
      </c>
      <c r="H48" s="25">
        <v>0</v>
      </c>
      <c r="I48" s="25">
        <v>26260</v>
      </c>
      <c r="J48" s="25">
        <v>0</v>
      </c>
      <c r="K48" s="25">
        <v>4262.2960000000003</v>
      </c>
      <c r="L48" s="25">
        <v>0</v>
      </c>
      <c r="M48" s="25">
        <v>0</v>
      </c>
      <c r="N48" s="25">
        <v>0</v>
      </c>
    </row>
    <row r="49" spans="1:14" s="32" customFormat="1" ht="31.5">
      <c r="A49" s="30">
        <v>3</v>
      </c>
      <c r="B49" s="51" t="s">
        <v>28</v>
      </c>
      <c r="C49" s="31">
        <v>14839.456</v>
      </c>
      <c r="D49" s="25">
        <v>0</v>
      </c>
      <c r="E49" s="25">
        <v>14839.456</v>
      </c>
      <c r="F49" s="25">
        <v>0</v>
      </c>
      <c r="G49" s="25">
        <v>14839.456</v>
      </c>
      <c r="H49" s="25">
        <v>0</v>
      </c>
      <c r="I49" s="25">
        <v>14839.456</v>
      </c>
      <c r="J49" s="25">
        <v>0</v>
      </c>
      <c r="K49" s="25">
        <v>13223.674000000001</v>
      </c>
      <c r="L49" s="25">
        <v>0</v>
      </c>
      <c r="M49" s="25">
        <v>0</v>
      </c>
      <c r="N49" s="25">
        <v>0</v>
      </c>
    </row>
    <row r="50" spans="1:14" s="32" customFormat="1" ht="73.5" customHeight="1">
      <c r="A50" s="77">
        <v>3</v>
      </c>
      <c r="B50" s="52" t="s">
        <v>872</v>
      </c>
      <c r="C50" s="49">
        <v>4000</v>
      </c>
      <c r="D50" s="36">
        <v>4474.0230000000001</v>
      </c>
      <c r="E50" s="36">
        <v>4000</v>
      </c>
      <c r="F50" s="36">
        <v>4474.0230000000001</v>
      </c>
      <c r="G50" s="36">
        <v>4000</v>
      </c>
      <c r="H50" s="36">
        <v>4474.0230000000001</v>
      </c>
      <c r="I50" s="36">
        <v>4000</v>
      </c>
      <c r="J50" s="36">
        <v>191.613</v>
      </c>
      <c r="K50" s="36">
        <v>2389.2979999999998</v>
      </c>
      <c r="L50" s="36">
        <v>0</v>
      </c>
      <c r="M50" s="36">
        <v>0</v>
      </c>
      <c r="N50" s="36">
        <v>0</v>
      </c>
    </row>
    <row r="51" spans="1:14" s="32" customFormat="1" ht="31.5">
      <c r="A51" s="30">
        <v>3</v>
      </c>
      <c r="B51" s="24" t="s">
        <v>29</v>
      </c>
      <c r="C51" s="31">
        <v>1746</v>
      </c>
      <c r="D51" s="25">
        <v>1746.6179999999999</v>
      </c>
      <c r="E51" s="25">
        <v>1746</v>
      </c>
      <c r="F51" s="25">
        <v>1746.6179999999999</v>
      </c>
      <c r="G51" s="25">
        <v>1746</v>
      </c>
      <c r="H51" s="25">
        <v>1746.6179999999999</v>
      </c>
      <c r="I51" s="25">
        <v>1746</v>
      </c>
      <c r="J51" s="25">
        <v>0</v>
      </c>
      <c r="K51" s="25">
        <v>1746</v>
      </c>
      <c r="L51" s="25">
        <v>0</v>
      </c>
      <c r="M51" s="25">
        <v>0</v>
      </c>
      <c r="N51" s="25">
        <v>0</v>
      </c>
    </row>
    <row r="52" spans="1:14" s="32" customFormat="1" ht="78.75">
      <c r="A52" s="76">
        <v>3</v>
      </c>
      <c r="B52" s="50" t="s">
        <v>30</v>
      </c>
      <c r="C52" s="48">
        <v>3000</v>
      </c>
      <c r="D52" s="34">
        <v>3662.5039999999999</v>
      </c>
      <c r="E52" s="34">
        <v>3000</v>
      </c>
      <c r="F52" s="34">
        <v>3662.5039999999999</v>
      </c>
      <c r="G52" s="34">
        <v>3000</v>
      </c>
      <c r="H52" s="34">
        <v>3662.5039999999999</v>
      </c>
      <c r="I52" s="34">
        <v>3000</v>
      </c>
      <c r="J52" s="34">
        <v>0</v>
      </c>
      <c r="K52" s="34">
        <v>0</v>
      </c>
      <c r="L52" s="34">
        <v>0</v>
      </c>
      <c r="M52" s="34">
        <v>0</v>
      </c>
      <c r="N52" s="34">
        <v>0</v>
      </c>
    </row>
    <row r="53" spans="1:14" s="32" customFormat="1" ht="31.5">
      <c r="A53" s="30">
        <v>3</v>
      </c>
      <c r="B53" s="74" t="s">
        <v>31</v>
      </c>
      <c r="C53" s="31">
        <v>1853.45</v>
      </c>
      <c r="D53" s="25">
        <v>3316.3330000000001</v>
      </c>
      <c r="E53" s="25">
        <v>1853.45</v>
      </c>
      <c r="F53" s="25">
        <v>3316.3330000000001</v>
      </c>
      <c r="G53" s="25">
        <v>1853.45</v>
      </c>
      <c r="H53" s="25">
        <v>3316.3330000000001</v>
      </c>
      <c r="I53" s="25">
        <v>1853.45</v>
      </c>
      <c r="J53" s="25">
        <v>0</v>
      </c>
      <c r="K53" s="25">
        <v>1836.9780000000001</v>
      </c>
      <c r="L53" s="25">
        <v>0</v>
      </c>
      <c r="M53" s="25">
        <v>0</v>
      </c>
      <c r="N53" s="25">
        <v>0</v>
      </c>
    </row>
    <row r="54" spans="1:14" s="32" customFormat="1" ht="63">
      <c r="A54" s="77">
        <v>3</v>
      </c>
      <c r="B54" s="52" t="s">
        <v>32</v>
      </c>
      <c r="C54" s="49">
        <v>2000</v>
      </c>
      <c r="D54" s="36">
        <v>1976.7570000000001</v>
      </c>
      <c r="E54" s="36">
        <v>2000</v>
      </c>
      <c r="F54" s="36">
        <v>1976.7570000000001</v>
      </c>
      <c r="G54" s="36">
        <v>2000</v>
      </c>
      <c r="H54" s="36">
        <v>1976.7570000000001</v>
      </c>
      <c r="I54" s="36">
        <v>2000</v>
      </c>
      <c r="J54" s="36">
        <v>0</v>
      </c>
      <c r="K54" s="36">
        <v>2000</v>
      </c>
      <c r="L54" s="36">
        <v>0</v>
      </c>
      <c r="M54" s="36">
        <v>0</v>
      </c>
      <c r="N54" s="36">
        <v>0</v>
      </c>
    </row>
    <row r="55" spans="1:14" s="32" customFormat="1" ht="69" customHeight="1">
      <c r="A55" s="30">
        <v>3</v>
      </c>
      <c r="B55" s="24" t="s">
        <v>669</v>
      </c>
      <c r="C55" s="31">
        <v>1146.55</v>
      </c>
      <c r="D55" s="25">
        <v>1914.9839999999999</v>
      </c>
      <c r="E55" s="25">
        <v>1146.55</v>
      </c>
      <c r="F55" s="25">
        <v>1914.9839999999999</v>
      </c>
      <c r="G55" s="25">
        <v>1146.549</v>
      </c>
      <c r="H55" s="25">
        <v>1914.9839999999999</v>
      </c>
      <c r="I55" s="25">
        <v>1146.549</v>
      </c>
      <c r="J55" s="25">
        <v>1914.9839999999999</v>
      </c>
      <c r="K55" s="25">
        <v>1120.0730000000001</v>
      </c>
      <c r="L55" s="25">
        <v>552.20299999999997</v>
      </c>
      <c r="M55" s="25">
        <v>0</v>
      </c>
      <c r="N55" s="25">
        <v>0</v>
      </c>
    </row>
    <row r="56" spans="1:14" s="32" customFormat="1" ht="59.25" customHeight="1">
      <c r="A56" s="30">
        <v>3</v>
      </c>
      <c r="B56" s="24" t="s">
        <v>33</v>
      </c>
      <c r="C56" s="31">
        <v>3465</v>
      </c>
      <c r="D56" s="25">
        <v>3465</v>
      </c>
      <c r="E56" s="25">
        <v>3465</v>
      </c>
      <c r="F56" s="25">
        <v>3465</v>
      </c>
      <c r="G56" s="25">
        <v>3465</v>
      </c>
      <c r="H56" s="25">
        <v>3465</v>
      </c>
      <c r="I56" s="25">
        <v>3465</v>
      </c>
      <c r="J56" s="25">
        <v>0</v>
      </c>
      <c r="K56" s="25">
        <v>2086.83</v>
      </c>
      <c r="L56" s="25">
        <v>0</v>
      </c>
      <c r="M56" s="25">
        <v>0</v>
      </c>
      <c r="N56" s="25">
        <v>0</v>
      </c>
    </row>
    <row r="57" spans="1:14" s="32" customFormat="1" ht="47.25">
      <c r="A57" s="30">
        <v>3</v>
      </c>
      <c r="B57" s="50" t="s">
        <v>34</v>
      </c>
      <c r="C57" s="31">
        <v>1445</v>
      </c>
      <c r="D57" s="25">
        <v>1445</v>
      </c>
      <c r="E57" s="25">
        <v>1445</v>
      </c>
      <c r="F57" s="25">
        <v>1445</v>
      </c>
      <c r="G57" s="25">
        <v>1445</v>
      </c>
      <c r="H57" s="25">
        <v>1445</v>
      </c>
      <c r="I57" s="25">
        <v>1445</v>
      </c>
      <c r="J57" s="25">
        <v>0</v>
      </c>
      <c r="K57" s="25">
        <v>1363.386</v>
      </c>
      <c r="L57" s="25">
        <v>0</v>
      </c>
      <c r="M57" s="25">
        <v>0</v>
      </c>
      <c r="N57" s="25">
        <v>0</v>
      </c>
    </row>
    <row r="58" spans="1:14" s="32" customFormat="1" ht="78.75">
      <c r="A58" s="30">
        <v>3</v>
      </c>
      <c r="B58" s="51" t="s">
        <v>35</v>
      </c>
      <c r="C58" s="31">
        <v>1800</v>
      </c>
      <c r="D58" s="25">
        <v>1800</v>
      </c>
      <c r="E58" s="25">
        <v>1800</v>
      </c>
      <c r="F58" s="25">
        <v>1800</v>
      </c>
      <c r="G58" s="25">
        <v>1800</v>
      </c>
      <c r="H58" s="25">
        <v>1800</v>
      </c>
      <c r="I58" s="25">
        <v>1800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</row>
    <row r="59" spans="1:14" s="79" customFormat="1" ht="66" customHeight="1">
      <c r="A59" s="30">
        <v>3</v>
      </c>
      <c r="B59" s="122" t="s">
        <v>299</v>
      </c>
      <c r="C59" s="31">
        <v>2250</v>
      </c>
      <c r="D59" s="25">
        <v>1815.2650000000001</v>
      </c>
      <c r="E59" s="25">
        <v>2250</v>
      </c>
      <c r="F59" s="25">
        <v>1815.2650000000001</v>
      </c>
      <c r="G59" s="25">
        <v>1750</v>
      </c>
      <c r="H59" s="25">
        <v>1815.2650000000001</v>
      </c>
      <c r="I59" s="25">
        <v>1750</v>
      </c>
      <c r="J59" s="25">
        <v>0</v>
      </c>
      <c r="K59" s="25">
        <v>1201.846</v>
      </c>
      <c r="L59" s="25">
        <v>0</v>
      </c>
      <c r="M59" s="25">
        <v>0</v>
      </c>
      <c r="N59" s="25">
        <v>0</v>
      </c>
    </row>
    <row r="60" spans="1:14" s="79" customFormat="1" ht="69" customHeight="1">
      <c r="A60" s="30">
        <v>3</v>
      </c>
      <c r="B60" s="164" t="s">
        <v>300</v>
      </c>
      <c r="C60" s="31">
        <v>3600</v>
      </c>
      <c r="D60" s="25">
        <v>2800</v>
      </c>
      <c r="E60" s="25">
        <v>3600</v>
      </c>
      <c r="F60" s="25">
        <v>2800</v>
      </c>
      <c r="G60" s="25">
        <v>3100</v>
      </c>
      <c r="H60" s="25">
        <v>2800</v>
      </c>
      <c r="I60" s="25">
        <v>3100</v>
      </c>
      <c r="J60" s="25">
        <v>0</v>
      </c>
      <c r="K60" s="25">
        <v>2077.9409999999998</v>
      </c>
      <c r="L60" s="25">
        <v>0</v>
      </c>
      <c r="M60" s="25">
        <v>0</v>
      </c>
      <c r="N60" s="25">
        <v>0</v>
      </c>
    </row>
    <row r="61" spans="1:14" s="79" customFormat="1" ht="93" customHeight="1">
      <c r="A61" s="30">
        <v>3</v>
      </c>
      <c r="B61" s="122" t="s">
        <v>301</v>
      </c>
      <c r="C61" s="31">
        <v>4500</v>
      </c>
      <c r="D61" s="25">
        <v>3500</v>
      </c>
      <c r="E61" s="25">
        <v>4500</v>
      </c>
      <c r="F61" s="25">
        <v>3500</v>
      </c>
      <c r="G61" s="25">
        <v>4500</v>
      </c>
      <c r="H61" s="25">
        <v>3500</v>
      </c>
      <c r="I61" s="25">
        <v>4500</v>
      </c>
      <c r="J61" s="25">
        <v>0</v>
      </c>
      <c r="K61" s="25">
        <v>4107.7290000000003</v>
      </c>
      <c r="L61" s="25">
        <v>0</v>
      </c>
      <c r="M61" s="25">
        <v>0</v>
      </c>
      <c r="N61" s="25">
        <v>0</v>
      </c>
    </row>
    <row r="62" spans="1:14" s="79" customFormat="1" ht="81" customHeight="1">
      <c r="A62" s="30">
        <v>3</v>
      </c>
      <c r="B62" s="122" t="s">
        <v>302</v>
      </c>
      <c r="C62" s="31">
        <v>4000</v>
      </c>
      <c r="D62" s="25">
        <v>3300</v>
      </c>
      <c r="E62" s="25">
        <v>4000</v>
      </c>
      <c r="F62" s="25">
        <v>3300</v>
      </c>
      <c r="G62" s="25">
        <v>3646.55</v>
      </c>
      <c r="H62" s="25">
        <v>3300</v>
      </c>
      <c r="I62" s="25">
        <v>3646.55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</row>
    <row r="63" spans="1:14" s="79" customFormat="1" ht="66" customHeight="1">
      <c r="A63" s="30">
        <v>3</v>
      </c>
      <c r="B63" s="164" t="s">
        <v>303</v>
      </c>
      <c r="C63" s="31">
        <v>2892.9560000000001</v>
      </c>
      <c r="D63" s="25">
        <v>7210</v>
      </c>
      <c r="E63" s="25">
        <v>2892.9560000000001</v>
      </c>
      <c r="F63" s="25">
        <v>7210</v>
      </c>
      <c r="G63" s="25">
        <v>2892.9560000000001</v>
      </c>
      <c r="H63" s="25">
        <v>7210</v>
      </c>
      <c r="I63" s="25">
        <v>2892.9560000000001</v>
      </c>
      <c r="J63" s="25">
        <v>0</v>
      </c>
      <c r="K63" s="25">
        <v>2700</v>
      </c>
      <c r="L63" s="25">
        <v>0</v>
      </c>
      <c r="M63" s="25">
        <v>0</v>
      </c>
      <c r="N63" s="25">
        <v>0</v>
      </c>
    </row>
    <row r="64" spans="1:14" s="79" customFormat="1" ht="30" customHeight="1">
      <c r="A64" s="30">
        <v>3</v>
      </c>
      <c r="B64" s="122" t="s">
        <v>304</v>
      </c>
      <c r="C64" s="31">
        <v>3600</v>
      </c>
      <c r="D64" s="25">
        <v>2910</v>
      </c>
      <c r="E64" s="25">
        <v>3600</v>
      </c>
      <c r="F64" s="25">
        <v>2910</v>
      </c>
      <c r="G64" s="25">
        <v>1197.1099999999999</v>
      </c>
      <c r="H64" s="25">
        <v>2910</v>
      </c>
      <c r="I64" s="25">
        <v>1197.1099999999999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</row>
    <row r="65" spans="1:44" s="79" customFormat="1" ht="29.25" customHeight="1">
      <c r="A65" s="30">
        <v>3</v>
      </c>
      <c r="B65" s="78" t="s">
        <v>305</v>
      </c>
      <c r="C65" s="31">
        <v>3600</v>
      </c>
      <c r="D65" s="25">
        <v>2910</v>
      </c>
      <c r="E65" s="25">
        <v>3600</v>
      </c>
      <c r="F65" s="25">
        <v>2910</v>
      </c>
      <c r="G65" s="25">
        <v>3252.0039999999999</v>
      </c>
      <c r="H65" s="25">
        <v>2910</v>
      </c>
      <c r="I65" s="25">
        <v>3252.0039999999999</v>
      </c>
      <c r="J65" s="25">
        <v>0</v>
      </c>
      <c r="K65" s="25">
        <v>2140</v>
      </c>
      <c r="L65" s="25">
        <v>0</v>
      </c>
      <c r="M65" s="25">
        <v>0</v>
      </c>
      <c r="N65" s="25">
        <v>0</v>
      </c>
    </row>
    <row r="66" spans="1:44" s="79" customFormat="1" ht="44.25" customHeight="1">
      <c r="A66" s="30">
        <v>3</v>
      </c>
      <c r="B66" s="78" t="s">
        <v>306</v>
      </c>
      <c r="C66" s="31">
        <v>3000</v>
      </c>
      <c r="D66" s="25">
        <v>2600</v>
      </c>
      <c r="E66" s="25">
        <v>3000</v>
      </c>
      <c r="F66" s="25">
        <v>2600</v>
      </c>
      <c r="G66" s="25">
        <v>3000</v>
      </c>
      <c r="H66" s="25">
        <v>2600</v>
      </c>
      <c r="I66" s="25">
        <v>3000</v>
      </c>
      <c r="J66" s="25">
        <v>0</v>
      </c>
      <c r="K66" s="25">
        <v>31.745000000000001</v>
      </c>
      <c r="L66" s="25">
        <v>0</v>
      </c>
      <c r="M66" s="25">
        <v>0</v>
      </c>
      <c r="N66" s="25">
        <v>0</v>
      </c>
    </row>
    <row r="67" spans="1:44" s="79" customFormat="1" ht="29.25" customHeight="1">
      <c r="A67" s="30">
        <v>3</v>
      </c>
      <c r="B67" s="78" t="s">
        <v>307</v>
      </c>
      <c r="C67" s="31">
        <v>3254</v>
      </c>
      <c r="D67" s="25">
        <v>4640</v>
      </c>
      <c r="E67" s="25">
        <v>3254</v>
      </c>
      <c r="F67" s="25">
        <v>4640</v>
      </c>
      <c r="G67" s="25">
        <v>3254</v>
      </c>
      <c r="H67" s="25">
        <v>4640</v>
      </c>
      <c r="I67" s="25">
        <v>3254</v>
      </c>
      <c r="J67" s="25">
        <v>0</v>
      </c>
      <c r="K67" s="25">
        <v>2391.2869999999998</v>
      </c>
      <c r="L67" s="25">
        <v>0</v>
      </c>
      <c r="M67" s="25">
        <v>0</v>
      </c>
      <c r="N67" s="25">
        <v>0</v>
      </c>
    </row>
    <row r="68" spans="1:44" s="79" customFormat="1" ht="30.75" customHeight="1">
      <c r="A68" s="30">
        <v>3</v>
      </c>
      <c r="B68" s="122" t="s">
        <v>308</v>
      </c>
      <c r="C68" s="31">
        <v>1800</v>
      </c>
      <c r="D68" s="25">
        <v>1454</v>
      </c>
      <c r="E68" s="25">
        <v>1800</v>
      </c>
      <c r="F68" s="25">
        <v>1454</v>
      </c>
      <c r="G68" s="25">
        <v>1300</v>
      </c>
      <c r="H68" s="25">
        <v>1454</v>
      </c>
      <c r="I68" s="25">
        <v>1300</v>
      </c>
      <c r="J68" s="25">
        <v>0</v>
      </c>
      <c r="K68" s="25">
        <v>1250</v>
      </c>
      <c r="L68" s="25">
        <v>0</v>
      </c>
      <c r="M68" s="25">
        <v>0</v>
      </c>
      <c r="N68" s="25">
        <v>0</v>
      </c>
    </row>
    <row r="69" spans="1:44" s="79" customFormat="1" ht="66" customHeight="1">
      <c r="A69" s="30">
        <v>3</v>
      </c>
      <c r="B69" s="164" t="s">
        <v>309</v>
      </c>
      <c r="C69" s="31">
        <v>1000</v>
      </c>
      <c r="D69" s="25">
        <v>810</v>
      </c>
      <c r="E69" s="25">
        <v>1000</v>
      </c>
      <c r="F69" s="25">
        <v>810</v>
      </c>
      <c r="G69" s="25">
        <v>1000</v>
      </c>
      <c r="H69" s="25">
        <v>810</v>
      </c>
      <c r="I69" s="25">
        <v>1000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</row>
    <row r="70" spans="1:44" s="79" customFormat="1" ht="60" customHeight="1">
      <c r="A70" s="30">
        <v>3</v>
      </c>
      <c r="B70" s="78" t="s">
        <v>670</v>
      </c>
      <c r="C70" s="25">
        <v>0</v>
      </c>
      <c r="D70" s="25">
        <v>1790.5070000000001</v>
      </c>
      <c r="E70" s="25">
        <v>0</v>
      </c>
      <c r="F70" s="25">
        <v>1790.5070000000001</v>
      </c>
      <c r="G70" s="25">
        <v>0</v>
      </c>
      <c r="H70" s="25">
        <v>1790.5070000000001</v>
      </c>
      <c r="I70" s="25">
        <v>0</v>
      </c>
      <c r="J70" s="25">
        <v>1790.5070000000001</v>
      </c>
      <c r="K70" s="25">
        <v>0</v>
      </c>
      <c r="L70" s="25">
        <v>0</v>
      </c>
      <c r="M70" s="25">
        <v>0</v>
      </c>
      <c r="N70" s="25">
        <v>0</v>
      </c>
    </row>
    <row r="71" spans="1:44" s="79" customFormat="1" ht="60.75" customHeight="1">
      <c r="A71" s="30">
        <v>3</v>
      </c>
      <c r="B71" s="122" t="s">
        <v>671</v>
      </c>
      <c r="C71" s="25">
        <v>0</v>
      </c>
      <c r="D71" s="25">
        <v>4487.9129999999996</v>
      </c>
      <c r="E71" s="25">
        <v>0</v>
      </c>
      <c r="F71" s="25">
        <v>4487.9129999999996</v>
      </c>
      <c r="G71" s="25">
        <v>0</v>
      </c>
      <c r="H71" s="25">
        <v>4487.9129999999996</v>
      </c>
      <c r="I71" s="25">
        <v>0</v>
      </c>
      <c r="J71" s="25">
        <v>4487.9129999999996</v>
      </c>
      <c r="K71" s="25">
        <v>0</v>
      </c>
      <c r="L71" s="25">
        <v>0</v>
      </c>
      <c r="M71" s="25">
        <v>0</v>
      </c>
      <c r="N71" s="25">
        <v>0</v>
      </c>
    </row>
    <row r="72" spans="1:44" s="29" customFormat="1">
      <c r="A72" s="194">
        <v>4</v>
      </c>
      <c r="B72" s="188" t="s">
        <v>36</v>
      </c>
      <c r="C72" s="105">
        <f t="shared" ref="C72:L72" si="3">SUM(C74:C88)</f>
        <v>210362.85100000002</v>
      </c>
      <c r="D72" s="105">
        <f t="shared" si="3"/>
        <v>122053.429</v>
      </c>
      <c r="E72" s="105">
        <f t="shared" si="3"/>
        <v>210362.85100000002</v>
      </c>
      <c r="F72" s="105">
        <f t="shared" si="3"/>
        <v>122053.429</v>
      </c>
      <c r="G72" s="105">
        <f t="shared" si="3"/>
        <v>199340.185</v>
      </c>
      <c r="H72" s="105">
        <f t="shared" si="3"/>
        <v>122053.429</v>
      </c>
      <c r="I72" s="105">
        <f t="shared" si="3"/>
        <v>199340.185</v>
      </c>
      <c r="J72" s="105">
        <f t="shared" si="3"/>
        <v>20255.993999999999</v>
      </c>
      <c r="K72" s="105">
        <f t="shared" si="3"/>
        <v>62610.398000000001</v>
      </c>
      <c r="L72" s="105">
        <f t="shared" si="3"/>
        <v>13377.856</v>
      </c>
      <c r="M72" s="105">
        <f>SUM(M74:M84)</f>
        <v>0</v>
      </c>
      <c r="N72" s="105">
        <f>SUM(N74:N84)</f>
        <v>2014.4839999999999</v>
      </c>
      <c r="O72" s="166"/>
      <c r="P72" s="166"/>
      <c r="Q72" s="166"/>
      <c r="R72" s="166"/>
      <c r="S72" s="166"/>
      <c r="T72" s="166"/>
      <c r="U72" s="166"/>
      <c r="V72" s="166"/>
      <c r="W72" s="166"/>
      <c r="X72" s="166"/>
      <c r="Y72" s="166"/>
      <c r="Z72" s="166"/>
      <c r="AA72" s="166"/>
      <c r="AB72" s="166"/>
      <c r="AC72" s="166"/>
      <c r="AD72" s="166"/>
      <c r="AE72" s="166"/>
      <c r="AF72" s="166"/>
      <c r="AG72" s="166"/>
      <c r="AH72" s="166"/>
      <c r="AI72" s="166"/>
      <c r="AJ72" s="166"/>
      <c r="AK72" s="166"/>
      <c r="AL72" s="166"/>
    </row>
    <row r="73" spans="1:44" s="29" customFormat="1" ht="61.5" customHeight="1">
      <c r="A73" s="194"/>
      <c r="B73" s="189"/>
      <c r="C73" s="106"/>
      <c r="D73" s="114" t="s">
        <v>672</v>
      </c>
      <c r="E73" s="106"/>
      <c r="F73" s="106"/>
      <c r="G73" s="106"/>
      <c r="H73" s="106"/>
      <c r="I73" s="106"/>
      <c r="J73" s="106"/>
      <c r="K73" s="106"/>
      <c r="L73" s="106"/>
      <c r="M73" s="106"/>
      <c r="N73" s="106"/>
      <c r="O73" s="166"/>
      <c r="P73" s="166"/>
      <c r="Q73" s="166"/>
      <c r="R73" s="166"/>
      <c r="S73" s="166"/>
      <c r="T73" s="166"/>
      <c r="U73" s="166"/>
      <c r="V73" s="166"/>
      <c r="W73" s="166"/>
      <c r="X73" s="166"/>
      <c r="Y73" s="166"/>
      <c r="Z73" s="166"/>
      <c r="AA73" s="166"/>
      <c r="AB73" s="166"/>
      <c r="AC73" s="166"/>
      <c r="AD73" s="166"/>
      <c r="AE73" s="166"/>
      <c r="AF73" s="166"/>
      <c r="AG73" s="166"/>
      <c r="AH73" s="166"/>
      <c r="AI73" s="166"/>
      <c r="AJ73" s="166"/>
      <c r="AK73" s="166"/>
      <c r="AL73" s="166"/>
    </row>
    <row r="74" spans="1:44" s="29" customFormat="1" ht="92.25" customHeight="1">
      <c r="A74" s="23">
        <v>4</v>
      </c>
      <c r="B74" s="142" t="s">
        <v>673</v>
      </c>
      <c r="C74" s="31">
        <v>0</v>
      </c>
      <c r="D74" s="31">
        <v>19312.737000000001</v>
      </c>
      <c r="E74" s="25">
        <v>0</v>
      </c>
      <c r="F74" s="25">
        <v>19312.737000000001</v>
      </c>
      <c r="G74" s="25">
        <v>0</v>
      </c>
      <c r="H74" s="25">
        <v>19312.737000000001</v>
      </c>
      <c r="I74" s="25">
        <v>0</v>
      </c>
      <c r="J74" s="25">
        <v>13377.856</v>
      </c>
      <c r="K74" s="25">
        <v>0</v>
      </c>
      <c r="L74" s="25">
        <v>13377.856</v>
      </c>
      <c r="M74" s="25">
        <v>0</v>
      </c>
      <c r="N74" s="25">
        <v>0</v>
      </c>
      <c r="O74" s="166"/>
      <c r="P74" s="166"/>
      <c r="Q74" s="166"/>
      <c r="R74" s="166"/>
      <c r="S74" s="166"/>
      <c r="T74" s="166"/>
      <c r="U74" s="166"/>
      <c r="V74" s="166"/>
      <c r="W74" s="166"/>
      <c r="X74" s="166"/>
      <c r="Y74" s="166"/>
      <c r="Z74" s="166"/>
      <c r="AA74" s="166"/>
      <c r="AB74" s="166"/>
      <c r="AC74" s="166"/>
      <c r="AD74" s="166"/>
      <c r="AE74" s="166"/>
      <c r="AF74" s="166"/>
      <c r="AG74" s="166"/>
      <c r="AH74" s="166"/>
      <c r="AI74" s="166"/>
      <c r="AJ74" s="166"/>
      <c r="AK74" s="166"/>
      <c r="AL74" s="166"/>
    </row>
    <row r="75" spans="1:44" s="29" customFormat="1" ht="63">
      <c r="A75" s="35">
        <v>4</v>
      </c>
      <c r="B75" s="52" t="s">
        <v>37</v>
      </c>
      <c r="C75" s="49">
        <v>65495.56</v>
      </c>
      <c r="D75" s="49">
        <v>0</v>
      </c>
      <c r="E75" s="36">
        <v>65495.56</v>
      </c>
      <c r="F75" s="36">
        <v>0</v>
      </c>
      <c r="G75" s="36">
        <v>60560</v>
      </c>
      <c r="H75" s="36">
        <v>0</v>
      </c>
      <c r="I75" s="36">
        <v>60560</v>
      </c>
      <c r="J75" s="36">
        <v>0</v>
      </c>
      <c r="K75" s="36">
        <v>0</v>
      </c>
      <c r="L75" s="36">
        <v>0</v>
      </c>
      <c r="M75" s="36">
        <v>0</v>
      </c>
      <c r="N75" s="36">
        <v>0</v>
      </c>
      <c r="O75" s="166"/>
      <c r="P75" s="166"/>
      <c r="Q75" s="166"/>
      <c r="R75" s="166"/>
      <c r="S75" s="166"/>
      <c r="T75" s="166"/>
      <c r="U75" s="166"/>
      <c r="V75" s="166"/>
      <c r="W75" s="166"/>
      <c r="X75" s="166"/>
      <c r="Y75" s="166"/>
      <c r="Z75" s="166"/>
      <c r="AA75" s="166"/>
      <c r="AB75" s="166"/>
      <c r="AC75" s="166"/>
      <c r="AD75" s="166"/>
      <c r="AE75" s="166"/>
      <c r="AF75" s="166"/>
      <c r="AG75" s="166"/>
      <c r="AH75" s="166"/>
      <c r="AI75" s="166"/>
      <c r="AJ75" s="166"/>
      <c r="AK75" s="166"/>
      <c r="AL75" s="166"/>
    </row>
    <row r="76" spans="1:44" s="29" customFormat="1" ht="96.75" customHeight="1">
      <c r="A76" s="23">
        <v>4</v>
      </c>
      <c r="B76" s="24" t="s">
        <v>620</v>
      </c>
      <c r="C76" s="31">
        <v>21635.751</v>
      </c>
      <c r="D76" s="31">
        <v>0</v>
      </c>
      <c r="E76" s="25">
        <v>21635.751</v>
      </c>
      <c r="F76" s="25">
        <v>0</v>
      </c>
      <c r="G76" s="25">
        <v>21635.751</v>
      </c>
      <c r="H76" s="25">
        <v>0</v>
      </c>
      <c r="I76" s="25">
        <v>21635.751</v>
      </c>
      <c r="J76" s="25">
        <v>0</v>
      </c>
      <c r="K76" s="25">
        <v>17800.428</v>
      </c>
      <c r="L76" s="25">
        <v>0</v>
      </c>
      <c r="M76" s="25">
        <v>0</v>
      </c>
      <c r="N76" s="25">
        <v>0</v>
      </c>
      <c r="O76" s="166"/>
      <c r="P76" s="166"/>
      <c r="Q76" s="166"/>
      <c r="R76" s="166"/>
      <c r="S76" s="166"/>
      <c r="T76" s="166"/>
      <c r="U76" s="166"/>
      <c r="V76" s="166"/>
      <c r="W76" s="166"/>
      <c r="X76" s="166"/>
      <c r="Y76" s="166"/>
      <c r="Z76" s="166"/>
      <c r="AA76" s="166"/>
      <c r="AB76" s="166"/>
      <c r="AC76" s="166"/>
      <c r="AD76" s="166"/>
      <c r="AE76" s="166"/>
      <c r="AF76" s="166"/>
      <c r="AG76" s="166"/>
      <c r="AH76" s="166"/>
      <c r="AI76" s="166"/>
      <c r="AJ76" s="166"/>
      <c r="AK76" s="166"/>
      <c r="AL76" s="166"/>
    </row>
    <row r="77" spans="1:44" s="29" customFormat="1" ht="63">
      <c r="A77" s="23">
        <v>4</v>
      </c>
      <c r="B77" s="24" t="s">
        <v>38</v>
      </c>
      <c r="C77" s="31">
        <v>19446.635999999999</v>
      </c>
      <c r="D77" s="31">
        <v>0</v>
      </c>
      <c r="E77" s="25">
        <v>19446.635999999999</v>
      </c>
      <c r="F77" s="25">
        <v>0</v>
      </c>
      <c r="G77" s="25">
        <v>13846.587</v>
      </c>
      <c r="H77" s="25">
        <v>0</v>
      </c>
      <c r="I77" s="25">
        <v>13846.587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166"/>
      <c r="P77" s="166"/>
      <c r="Q77" s="166"/>
      <c r="R77" s="166"/>
      <c r="S77" s="166"/>
      <c r="T77" s="166"/>
      <c r="U77" s="166"/>
      <c r="V77" s="166"/>
      <c r="W77" s="166"/>
      <c r="X77" s="166"/>
      <c r="Y77" s="166"/>
      <c r="Z77" s="166"/>
      <c r="AA77" s="166"/>
      <c r="AB77" s="166"/>
      <c r="AC77" s="166"/>
      <c r="AD77" s="166"/>
      <c r="AE77" s="166"/>
      <c r="AF77" s="166"/>
      <c r="AG77" s="166"/>
      <c r="AH77" s="166"/>
      <c r="AI77" s="166"/>
      <c r="AJ77" s="166"/>
      <c r="AK77" s="166"/>
      <c r="AL77" s="166"/>
    </row>
    <row r="78" spans="1:44" s="29" customFormat="1" ht="112.5" customHeight="1">
      <c r="A78" s="23">
        <v>4</v>
      </c>
      <c r="B78" s="24" t="s">
        <v>39</v>
      </c>
      <c r="C78" s="31">
        <v>12007.386</v>
      </c>
      <c r="D78" s="31">
        <v>0</v>
      </c>
      <c r="E78" s="25">
        <v>12007.386</v>
      </c>
      <c r="F78" s="25">
        <v>0</v>
      </c>
      <c r="G78" s="25">
        <v>11520.329</v>
      </c>
      <c r="H78" s="25">
        <v>0</v>
      </c>
      <c r="I78" s="25">
        <v>11520.329</v>
      </c>
      <c r="J78" s="25">
        <v>0</v>
      </c>
      <c r="K78" s="25">
        <v>891.59199999999998</v>
      </c>
      <c r="L78" s="25">
        <v>0</v>
      </c>
      <c r="M78" s="25">
        <v>0</v>
      </c>
      <c r="N78" s="25">
        <v>0</v>
      </c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166"/>
      <c r="AE78" s="166"/>
      <c r="AF78" s="166"/>
      <c r="AG78" s="166"/>
      <c r="AH78" s="166"/>
      <c r="AI78" s="166"/>
      <c r="AJ78" s="166"/>
      <c r="AK78" s="166"/>
      <c r="AL78" s="166"/>
      <c r="AM78" s="166"/>
      <c r="AN78" s="166"/>
      <c r="AO78" s="166"/>
      <c r="AP78" s="166"/>
      <c r="AQ78" s="166"/>
      <c r="AR78" s="166"/>
    </row>
    <row r="79" spans="1:44" s="29" customFormat="1" ht="31.5">
      <c r="A79" s="23">
        <v>4</v>
      </c>
      <c r="B79" s="24" t="s">
        <v>40</v>
      </c>
      <c r="C79" s="31">
        <v>9038.991</v>
      </c>
      <c r="D79" s="31">
        <v>0</v>
      </c>
      <c r="E79" s="25">
        <v>9038.991</v>
      </c>
      <c r="F79" s="25">
        <v>0</v>
      </c>
      <c r="G79" s="25">
        <v>9038.991</v>
      </c>
      <c r="H79" s="25">
        <v>0</v>
      </c>
      <c r="I79" s="25">
        <v>9038.991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166"/>
      <c r="AE79" s="166"/>
      <c r="AF79" s="166"/>
      <c r="AG79" s="166"/>
      <c r="AH79" s="166"/>
      <c r="AI79" s="166"/>
      <c r="AJ79" s="166"/>
      <c r="AK79" s="166"/>
      <c r="AL79" s="166"/>
      <c r="AM79" s="166"/>
      <c r="AN79" s="166"/>
      <c r="AO79" s="166"/>
      <c r="AP79" s="166"/>
      <c r="AQ79" s="166"/>
      <c r="AR79" s="166"/>
    </row>
    <row r="80" spans="1:44" s="29" customFormat="1" ht="31.5">
      <c r="A80" s="23">
        <v>4</v>
      </c>
      <c r="B80" s="24" t="s">
        <v>621</v>
      </c>
      <c r="C80" s="31">
        <v>44329.146000000001</v>
      </c>
      <c r="D80" s="31">
        <v>0</v>
      </c>
      <c r="E80" s="25">
        <v>44329.146000000001</v>
      </c>
      <c r="F80" s="25">
        <v>0</v>
      </c>
      <c r="G80" s="25">
        <v>44329.146000000001</v>
      </c>
      <c r="H80" s="25">
        <v>0</v>
      </c>
      <c r="I80" s="25">
        <v>44329.146000000001</v>
      </c>
      <c r="J80" s="25">
        <v>0</v>
      </c>
      <c r="K80" s="25">
        <v>32677.977999999999</v>
      </c>
      <c r="L80" s="25">
        <v>0</v>
      </c>
      <c r="M80" s="25">
        <v>0</v>
      </c>
      <c r="N80" s="25">
        <v>0</v>
      </c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166"/>
      <c r="AE80" s="166"/>
      <c r="AF80" s="166"/>
      <c r="AG80" s="166"/>
      <c r="AH80" s="166"/>
      <c r="AI80" s="166"/>
      <c r="AJ80" s="166"/>
      <c r="AK80" s="166"/>
      <c r="AL80" s="166"/>
      <c r="AM80" s="166"/>
      <c r="AN80" s="166"/>
      <c r="AO80" s="166"/>
      <c r="AP80" s="166"/>
      <c r="AQ80" s="166"/>
      <c r="AR80" s="166"/>
    </row>
    <row r="81" spans="1:44" s="29" customFormat="1" ht="92.25" customHeight="1">
      <c r="A81" s="23">
        <v>4</v>
      </c>
      <c r="B81" s="146" t="s">
        <v>674</v>
      </c>
      <c r="C81" s="31">
        <v>0</v>
      </c>
      <c r="D81" s="31">
        <v>7391.3890000000001</v>
      </c>
      <c r="E81" s="25">
        <v>0</v>
      </c>
      <c r="F81" s="25">
        <v>7391.3890000000001</v>
      </c>
      <c r="G81" s="25">
        <v>0</v>
      </c>
      <c r="H81" s="25">
        <v>7391.3890000000001</v>
      </c>
      <c r="I81" s="25">
        <v>0</v>
      </c>
      <c r="J81" s="25">
        <v>6878.1379999999999</v>
      </c>
      <c r="K81" s="25">
        <v>0</v>
      </c>
      <c r="L81" s="25">
        <v>0</v>
      </c>
      <c r="M81" s="25">
        <v>0</v>
      </c>
      <c r="N81" s="25">
        <v>2014.4839999999999</v>
      </c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166"/>
      <c r="AE81" s="166"/>
      <c r="AF81" s="166"/>
      <c r="AG81" s="166"/>
      <c r="AH81" s="166"/>
      <c r="AI81" s="166"/>
      <c r="AJ81" s="166"/>
      <c r="AK81" s="166"/>
      <c r="AL81" s="166"/>
      <c r="AM81" s="166"/>
      <c r="AN81" s="166"/>
      <c r="AO81" s="166"/>
      <c r="AP81" s="166"/>
      <c r="AQ81" s="166"/>
      <c r="AR81" s="166"/>
    </row>
    <row r="82" spans="1:44" s="29" customFormat="1" ht="63" customHeight="1">
      <c r="A82" s="23">
        <v>4</v>
      </c>
      <c r="B82" s="24" t="s">
        <v>622</v>
      </c>
      <c r="C82" s="31">
        <v>0</v>
      </c>
      <c r="D82" s="31">
        <v>12374.13</v>
      </c>
      <c r="E82" s="25">
        <v>0</v>
      </c>
      <c r="F82" s="25">
        <v>12374.13</v>
      </c>
      <c r="G82" s="25">
        <v>0</v>
      </c>
      <c r="H82" s="25">
        <v>12374.13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166"/>
      <c r="AE82" s="166"/>
      <c r="AF82" s="166"/>
      <c r="AG82" s="166"/>
      <c r="AH82" s="166"/>
      <c r="AI82" s="166"/>
      <c r="AJ82" s="166"/>
      <c r="AK82" s="166"/>
      <c r="AL82" s="166"/>
      <c r="AM82" s="166"/>
      <c r="AN82" s="166"/>
      <c r="AO82" s="166"/>
      <c r="AP82" s="166"/>
      <c r="AQ82" s="166"/>
      <c r="AR82" s="166"/>
    </row>
    <row r="83" spans="1:44" s="29" customFormat="1" ht="63">
      <c r="A83" s="23">
        <v>4</v>
      </c>
      <c r="B83" s="24" t="s">
        <v>41</v>
      </c>
      <c r="C83" s="31">
        <v>0</v>
      </c>
      <c r="D83" s="31">
        <v>17883.099999999999</v>
      </c>
      <c r="E83" s="25">
        <v>0</v>
      </c>
      <c r="F83" s="25">
        <v>17883.099999999999</v>
      </c>
      <c r="G83" s="25">
        <v>0</v>
      </c>
      <c r="H83" s="25">
        <v>17883.099999999999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166"/>
      <c r="AE83" s="166"/>
      <c r="AF83" s="166"/>
      <c r="AG83" s="166"/>
      <c r="AH83" s="166"/>
      <c r="AI83" s="166"/>
      <c r="AJ83" s="166"/>
      <c r="AK83" s="166"/>
      <c r="AL83" s="166"/>
      <c r="AM83" s="166"/>
      <c r="AN83" s="166"/>
      <c r="AO83" s="166"/>
      <c r="AP83" s="166"/>
      <c r="AQ83" s="166"/>
      <c r="AR83" s="166"/>
    </row>
    <row r="84" spans="1:44" s="29" customFormat="1" ht="63">
      <c r="A84" s="23">
        <v>4</v>
      </c>
      <c r="B84" s="145" t="s">
        <v>42</v>
      </c>
      <c r="C84" s="31">
        <v>0</v>
      </c>
      <c r="D84" s="31">
        <v>10289.379999999999</v>
      </c>
      <c r="E84" s="25">
        <v>0</v>
      </c>
      <c r="F84" s="25">
        <v>10289.379999999999</v>
      </c>
      <c r="G84" s="25">
        <v>0</v>
      </c>
      <c r="H84" s="25">
        <v>10289.379999999999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166"/>
      <c r="AE84" s="166"/>
      <c r="AF84" s="166"/>
      <c r="AG84" s="166"/>
      <c r="AH84" s="166"/>
      <c r="AI84" s="166"/>
      <c r="AJ84" s="166"/>
      <c r="AK84" s="166"/>
      <c r="AL84" s="166"/>
      <c r="AM84" s="166"/>
      <c r="AN84" s="166"/>
      <c r="AO84" s="166"/>
      <c r="AP84" s="166"/>
      <c r="AQ84" s="166"/>
      <c r="AR84" s="166"/>
    </row>
    <row r="85" spans="1:44" s="29" customFormat="1" ht="63.75" customHeight="1">
      <c r="A85" s="23">
        <v>4</v>
      </c>
      <c r="B85" s="122" t="s">
        <v>310</v>
      </c>
      <c r="C85" s="31">
        <v>134.99700000000001</v>
      </c>
      <c r="D85" s="31">
        <v>30831.975999999999</v>
      </c>
      <c r="E85" s="25">
        <v>134.99700000000001</v>
      </c>
      <c r="F85" s="25">
        <v>30831.975999999999</v>
      </c>
      <c r="G85" s="25">
        <v>134.99700000000001</v>
      </c>
      <c r="H85" s="25">
        <v>30831.975999999999</v>
      </c>
      <c r="I85" s="25">
        <v>134.99700000000001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79"/>
      <c r="P85" s="79"/>
      <c r="Q85" s="79"/>
      <c r="R85" s="79"/>
      <c r="S85" s="79"/>
      <c r="T85" s="79"/>
      <c r="U85" s="79"/>
      <c r="V85" s="79"/>
      <c r="W85" s="79"/>
      <c r="X85" s="79"/>
      <c r="Y85" s="79"/>
      <c r="Z85" s="79"/>
      <c r="AA85" s="79"/>
      <c r="AB85" s="79"/>
      <c r="AC85" s="79"/>
      <c r="AD85" s="166"/>
      <c r="AE85" s="166"/>
      <c r="AF85" s="166"/>
      <c r="AG85" s="166"/>
      <c r="AH85" s="166"/>
      <c r="AI85" s="166"/>
      <c r="AJ85" s="166"/>
      <c r="AK85" s="166"/>
      <c r="AL85" s="166"/>
      <c r="AM85" s="166"/>
      <c r="AN85" s="166"/>
      <c r="AO85" s="166"/>
      <c r="AP85" s="166"/>
      <c r="AQ85" s="166"/>
      <c r="AR85" s="166"/>
    </row>
    <row r="86" spans="1:44" s="29" customFormat="1" ht="35.25" customHeight="1">
      <c r="A86" s="23">
        <v>4</v>
      </c>
      <c r="B86" s="164" t="s">
        <v>311</v>
      </c>
      <c r="C86" s="31"/>
      <c r="D86" s="31">
        <v>23970.717000000001</v>
      </c>
      <c r="E86" s="25"/>
      <c r="F86" s="25">
        <v>23970.717000000001</v>
      </c>
      <c r="G86" s="25">
        <v>0</v>
      </c>
      <c r="H86" s="25">
        <v>23970.717000000001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  <c r="AA86" s="79"/>
      <c r="AB86" s="79"/>
      <c r="AC86" s="79"/>
      <c r="AD86" s="166"/>
      <c r="AE86" s="166"/>
      <c r="AF86" s="166"/>
      <c r="AG86" s="166"/>
      <c r="AH86" s="166"/>
      <c r="AI86" s="166"/>
      <c r="AJ86" s="166"/>
      <c r="AK86" s="166"/>
      <c r="AL86" s="166"/>
      <c r="AM86" s="166"/>
      <c r="AN86" s="166"/>
      <c r="AO86" s="166"/>
      <c r="AP86" s="166"/>
      <c r="AQ86" s="166"/>
      <c r="AR86" s="166"/>
    </row>
    <row r="87" spans="1:44" s="29" customFormat="1" ht="47.25" customHeight="1">
      <c r="A87" s="23">
        <v>4</v>
      </c>
      <c r="B87" s="78" t="s">
        <v>312</v>
      </c>
      <c r="C87" s="31">
        <v>18018.39</v>
      </c>
      <c r="D87" s="31">
        <v>0</v>
      </c>
      <c r="E87" s="25">
        <v>18018.39</v>
      </c>
      <c r="F87" s="25">
        <v>0</v>
      </c>
      <c r="G87" s="25">
        <v>18018.39</v>
      </c>
      <c r="H87" s="25">
        <v>0</v>
      </c>
      <c r="I87" s="25">
        <v>18018.39</v>
      </c>
      <c r="J87" s="25">
        <v>0</v>
      </c>
      <c r="K87" s="25">
        <v>5291.4</v>
      </c>
      <c r="L87" s="25">
        <v>0</v>
      </c>
      <c r="M87" s="25">
        <v>0</v>
      </c>
      <c r="N87" s="25">
        <v>0</v>
      </c>
      <c r="O87" s="79"/>
      <c r="P87" s="79"/>
      <c r="Q87" s="79"/>
      <c r="R87" s="79"/>
      <c r="S87" s="79"/>
      <c r="T87" s="79"/>
      <c r="U87" s="79"/>
      <c r="V87" s="79"/>
      <c r="W87" s="79"/>
      <c r="X87" s="79"/>
      <c r="Y87" s="79"/>
      <c r="Z87" s="79"/>
      <c r="AA87" s="79"/>
      <c r="AB87" s="79"/>
      <c r="AC87" s="79"/>
      <c r="AD87" s="166"/>
      <c r="AE87" s="166"/>
      <c r="AF87" s="166"/>
      <c r="AG87" s="166"/>
      <c r="AH87" s="166"/>
      <c r="AI87" s="166"/>
      <c r="AJ87" s="166"/>
      <c r="AK87" s="166"/>
      <c r="AL87" s="166"/>
      <c r="AM87" s="166"/>
      <c r="AN87" s="166"/>
      <c r="AO87" s="166"/>
      <c r="AP87" s="166"/>
      <c r="AQ87" s="166"/>
      <c r="AR87" s="166"/>
    </row>
    <row r="88" spans="1:44" s="29" customFormat="1" ht="79.5" customHeight="1">
      <c r="A88" s="23">
        <v>4</v>
      </c>
      <c r="B88" s="123" t="s">
        <v>313</v>
      </c>
      <c r="C88" s="48">
        <v>20255.993999999999</v>
      </c>
      <c r="D88" s="48">
        <v>0</v>
      </c>
      <c r="E88" s="34">
        <v>20255.993999999999</v>
      </c>
      <c r="F88" s="34">
        <v>0</v>
      </c>
      <c r="G88" s="34">
        <v>20255.993999999999</v>
      </c>
      <c r="H88" s="34">
        <v>0</v>
      </c>
      <c r="I88" s="34">
        <v>20255.993999999999</v>
      </c>
      <c r="J88" s="34">
        <v>0</v>
      </c>
      <c r="K88" s="34">
        <v>5949</v>
      </c>
      <c r="L88" s="34">
        <v>0</v>
      </c>
      <c r="M88" s="34">
        <v>0</v>
      </c>
      <c r="N88" s="34">
        <v>0</v>
      </c>
      <c r="O88" s="79"/>
      <c r="P88" s="79"/>
      <c r="Q88" s="79"/>
      <c r="R88" s="79"/>
      <c r="S88" s="79"/>
      <c r="T88" s="79"/>
      <c r="U88" s="79"/>
      <c r="V88" s="79"/>
      <c r="W88" s="79"/>
      <c r="X88" s="79"/>
      <c r="Y88" s="79"/>
      <c r="Z88" s="79"/>
      <c r="AA88" s="79"/>
      <c r="AB88" s="79"/>
      <c r="AC88" s="79"/>
      <c r="AD88" s="166"/>
      <c r="AE88" s="166"/>
      <c r="AF88" s="166"/>
      <c r="AG88" s="166"/>
      <c r="AH88" s="166"/>
      <c r="AI88" s="166"/>
      <c r="AJ88" s="166"/>
      <c r="AK88" s="166"/>
      <c r="AL88" s="166"/>
      <c r="AM88" s="166"/>
      <c r="AN88" s="166"/>
      <c r="AO88" s="166"/>
      <c r="AP88" s="166"/>
      <c r="AQ88" s="166"/>
      <c r="AR88" s="166"/>
    </row>
    <row r="89" spans="1:44" s="29" customFormat="1">
      <c r="A89" s="181">
        <v>5</v>
      </c>
      <c r="B89" s="186" t="s">
        <v>43</v>
      </c>
      <c r="C89" s="110">
        <f t="shared" ref="C89:H89" si="4">SUM(C91:C160)</f>
        <v>514103.13200000004</v>
      </c>
      <c r="D89" s="110">
        <f t="shared" si="4"/>
        <v>259223.416</v>
      </c>
      <c r="E89" s="110">
        <f t="shared" si="4"/>
        <v>514103.13200000004</v>
      </c>
      <c r="F89" s="110">
        <f t="shared" si="4"/>
        <v>259223.416</v>
      </c>
      <c r="G89" s="110">
        <f t="shared" si="4"/>
        <v>475219.62099999993</v>
      </c>
      <c r="H89" s="110">
        <f t="shared" si="4"/>
        <v>259223.416</v>
      </c>
      <c r="I89" s="110">
        <f>SUM(I91:I160)</f>
        <v>475219.62099999993</v>
      </c>
      <c r="J89" s="110">
        <f>SUM(J91:J160)</f>
        <v>62426.316000000006</v>
      </c>
      <c r="K89" s="110">
        <f>SUM(K91:K160)</f>
        <v>167757.72899999996</v>
      </c>
      <c r="L89" s="110">
        <f>SUM(L91:L160)</f>
        <v>31181.2853</v>
      </c>
      <c r="M89" s="110">
        <f>SUM(M91:M160)</f>
        <v>1180.7759999999998</v>
      </c>
      <c r="N89" s="105">
        <f>SUM(N91:N149)</f>
        <v>0</v>
      </c>
      <c r="O89" s="3"/>
      <c r="P89" s="3"/>
      <c r="Q89" s="3"/>
      <c r="R89" s="3"/>
      <c r="S89" s="166"/>
      <c r="T89" s="166"/>
      <c r="U89" s="166"/>
      <c r="V89" s="166"/>
      <c r="W89" s="166"/>
      <c r="X89" s="166"/>
      <c r="Y89" s="166"/>
      <c r="Z89" s="166"/>
      <c r="AA89" s="166"/>
      <c r="AB89" s="166"/>
      <c r="AC89" s="166"/>
      <c r="AD89" s="166"/>
      <c r="AE89" s="166"/>
      <c r="AF89" s="166"/>
      <c r="AG89" s="166"/>
      <c r="AH89" s="166"/>
      <c r="AI89" s="166"/>
      <c r="AJ89" s="166"/>
      <c r="AK89" s="166"/>
      <c r="AL89" s="166"/>
      <c r="AM89" s="166"/>
      <c r="AN89" s="166"/>
      <c r="AO89" s="166"/>
      <c r="AP89" s="166"/>
      <c r="AQ89" s="166"/>
      <c r="AR89" s="166"/>
    </row>
    <row r="90" spans="1:44" s="29" customFormat="1" ht="57.75" customHeight="1">
      <c r="A90" s="185"/>
      <c r="B90" s="187"/>
      <c r="C90" s="111"/>
      <c r="D90" s="115" t="s">
        <v>675</v>
      </c>
      <c r="E90" s="106"/>
      <c r="F90" s="106"/>
      <c r="G90" s="111"/>
      <c r="H90" s="111"/>
      <c r="I90" s="111"/>
      <c r="J90" s="111"/>
      <c r="K90" s="111"/>
      <c r="L90" s="111"/>
      <c r="M90" s="106"/>
      <c r="N90" s="106"/>
      <c r="O90" s="104"/>
      <c r="P90" s="104"/>
      <c r="Q90" s="104"/>
      <c r="R90" s="104"/>
      <c r="S90" s="166"/>
      <c r="T90" s="166"/>
      <c r="U90" s="166"/>
      <c r="V90" s="166"/>
      <c r="W90" s="166"/>
      <c r="X90" s="166"/>
      <c r="Y90" s="166"/>
      <c r="Z90" s="166"/>
      <c r="AA90" s="166"/>
      <c r="AB90" s="166"/>
      <c r="AC90" s="166"/>
      <c r="AD90" s="166"/>
      <c r="AE90" s="166"/>
      <c r="AF90" s="166"/>
      <c r="AG90" s="166"/>
      <c r="AH90" s="166"/>
      <c r="AI90" s="166"/>
      <c r="AJ90" s="166"/>
      <c r="AK90" s="166"/>
      <c r="AL90" s="166"/>
      <c r="AM90" s="166"/>
      <c r="AN90" s="166"/>
      <c r="AO90" s="166"/>
      <c r="AP90" s="166"/>
      <c r="AQ90" s="166"/>
      <c r="AR90" s="166"/>
    </row>
    <row r="91" spans="1:44" s="135" customFormat="1" ht="78.75">
      <c r="A91" s="134">
        <v>5</v>
      </c>
      <c r="B91" s="24" t="s">
        <v>676</v>
      </c>
      <c r="C91" s="57">
        <v>0</v>
      </c>
      <c r="D91" s="57">
        <v>59.76</v>
      </c>
      <c r="E91" s="57">
        <v>0</v>
      </c>
      <c r="F91" s="57">
        <v>59.76</v>
      </c>
      <c r="G91" s="57">
        <v>0</v>
      </c>
      <c r="H91" s="57">
        <v>59.76</v>
      </c>
      <c r="I91" s="57">
        <v>0</v>
      </c>
      <c r="J91" s="57">
        <v>59.76</v>
      </c>
      <c r="K91" s="57">
        <v>0</v>
      </c>
      <c r="L91" s="57">
        <v>59.76</v>
      </c>
      <c r="M91" s="57">
        <v>0</v>
      </c>
      <c r="N91" s="57">
        <v>0</v>
      </c>
    </row>
    <row r="92" spans="1:44" s="135" customFormat="1" ht="63">
      <c r="A92" s="136">
        <v>5</v>
      </c>
      <c r="B92" s="146" t="s">
        <v>677</v>
      </c>
      <c r="C92" s="162">
        <v>0</v>
      </c>
      <c r="D92" s="162">
        <v>2591.8409999999999</v>
      </c>
      <c r="E92" s="57">
        <v>0</v>
      </c>
      <c r="F92" s="57">
        <v>2591.8409999999999</v>
      </c>
      <c r="G92" s="57">
        <v>0</v>
      </c>
      <c r="H92" s="57">
        <v>2591.8409999999999</v>
      </c>
      <c r="I92" s="57">
        <v>0</v>
      </c>
      <c r="J92" s="57">
        <v>2591.8409999999999</v>
      </c>
      <c r="K92" s="57">
        <v>0</v>
      </c>
      <c r="L92" s="57">
        <v>766.19899999999996</v>
      </c>
      <c r="M92" s="57">
        <v>0</v>
      </c>
      <c r="N92" s="57">
        <v>0</v>
      </c>
    </row>
    <row r="93" spans="1:44" s="135" customFormat="1" ht="63">
      <c r="A93" s="136">
        <v>5</v>
      </c>
      <c r="B93" s="146" t="s">
        <v>678</v>
      </c>
      <c r="C93" s="162">
        <v>0</v>
      </c>
      <c r="D93" s="162">
        <v>740.72199999999998</v>
      </c>
      <c r="E93" s="57">
        <v>0</v>
      </c>
      <c r="F93" s="57">
        <v>740.72199999999998</v>
      </c>
      <c r="G93" s="57">
        <v>0</v>
      </c>
      <c r="H93" s="57">
        <v>740.72199999999998</v>
      </c>
      <c r="I93" s="57">
        <v>0</v>
      </c>
      <c r="J93" s="57">
        <v>740.72199999999998</v>
      </c>
      <c r="K93" s="57">
        <v>0</v>
      </c>
      <c r="L93" s="57">
        <v>442.83199999999999</v>
      </c>
      <c r="M93" s="57">
        <v>0</v>
      </c>
      <c r="N93" s="57">
        <v>0</v>
      </c>
    </row>
    <row r="94" spans="1:44" s="135" customFormat="1" ht="63">
      <c r="A94" s="136">
        <v>5</v>
      </c>
      <c r="B94" s="24" t="s">
        <v>679</v>
      </c>
      <c r="C94" s="162">
        <v>0</v>
      </c>
      <c r="D94" s="162">
        <v>7714.0420000000004</v>
      </c>
      <c r="E94" s="57">
        <v>0</v>
      </c>
      <c r="F94" s="57">
        <v>7714.0420000000004</v>
      </c>
      <c r="G94" s="57">
        <v>0</v>
      </c>
      <c r="H94" s="57">
        <v>7714.0420000000004</v>
      </c>
      <c r="I94" s="57">
        <v>0</v>
      </c>
      <c r="J94" s="57">
        <v>7714.0420000000004</v>
      </c>
      <c r="K94" s="57">
        <v>0</v>
      </c>
      <c r="L94" s="57">
        <v>2808.37</v>
      </c>
      <c r="M94" s="57">
        <v>0</v>
      </c>
      <c r="N94" s="57">
        <v>0</v>
      </c>
    </row>
    <row r="95" spans="1:44" s="135" customFormat="1" ht="47.25">
      <c r="A95" s="136">
        <v>5</v>
      </c>
      <c r="B95" s="24" t="s">
        <v>680</v>
      </c>
      <c r="C95" s="162">
        <v>0</v>
      </c>
      <c r="D95" s="162">
        <v>807.46799999999996</v>
      </c>
      <c r="E95" s="57">
        <v>0</v>
      </c>
      <c r="F95" s="57">
        <v>807.46799999999996</v>
      </c>
      <c r="G95" s="57">
        <v>0</v>
      </c>
      <c r="H95" s="57">
        <v>807.46799999999996</v>
      </c>
      <c r="I95" s="57">
        <v>0</v>
      </c>
      <c r="J95" s="57">
        <v>807.46799999999996</v>
      </c>
      <c r="K95" s="57">
        <v>0</v>
      </c>
      <c r="L95" s="57">
        <v>150.71729999999999</v>
      </c>
      <c r="M95" s="57">
        <v>0</v>
      </c>
      <c r="N95" s="57">
        <v>0</v>
      </c>
    </row>
    <row r="96" spans="1:44" s="135" customFormat="1" ht="63">
      <c r="A96" s="136">
        <v>5</v>
      </c>
      <c r="B96" s="24" t="s">
        <v>44</v>
      </c>
      <c r="C96" s="162">
        <v>2164.3290000000002</v>
      </c>
      <c r="D96" s="162">
        <v>0</v>
      </c>
      <c r="E96" s="57">
        <v>2164.3290000000002</v>
      </c>
      <c r="F96" s="57">
        <v>0</v>
      </c>
      <c r="G96" s="57">
        <v>2164.3290000000002</v>
      </c>
      <c r="H96" s="57">
        <v>0</v>
      </c>
      <c r="I96" s="57">
        <v>2164.3290000000002</v>
      </c>
      <c r="J96" s="57">
        <v>0</v>
      </c>
      <c r="K96" s="57">
        <v>957.21600000000001</v>
      </c>
      <c r="L96" s="57">
        <v>0</v>
      </c>
      <c r="M96" s="57">
        <v>0</v>
      </c>
      <c r="N96" s="57">
        <v>0</v>
      </c>
    </row>
    <row r="97" spans="1:14" s="135" customFormat="1" ht="78.75">
      <c r="A97" s="136">
        <v>5</v>
      </c>
      <c r="B97" s="50" t="s">
        <v>681</v>
      </c>
      <c r="C97" s="34">
        <v>0</v>
      </c>
      <c r="D97" s="34">
        <v>1052.681</v>
      </c>
      <c r="E97" s="34">
        <v>0</v>
      </c>
      <c r="F97" s="34">
        <v>1052.681</v>
      </c>
      <c r="G97" s="34">
        <v>0</v>
      </c>
      <c r="H97" s="34">
        <v>1052.681</v>
      </c>
      <c r="I97" s="34">
        <v>0</v>
      </c>
      <c r="J97" s="34">
        <v>1052.681</v>
      </c>
      <c r="K97" s="34">
        <v>0</v>
      </c>
      <c r="L97" s="34">
        <v>1038.9290000000001</v>
      </c>
      <c r="M97" s="34">
        <v>0</v>
      </c>
      <c r="N97" s="34">
        <v>0</v>
      </c>
    </row>
    <row r="98" spans="1:14" s="135" customFormat="1" ht="31.5">
      <c r="A98" s="134">
        <v>5</v>
      </c>
      <c r="B98" s="51" t="s">
        <v>45</v>
      </c>
      <c r="C98" s="25">
        <v>1353.2470000000001</v>
      </c>
      <c r="D98" s="25">
        <v>0</v>
      </c>
      <c r="E98" s="25">
        <v>1353.2470000000001</v>
      </c>
      <c r="F98" s="25">
        <v>0</v>
      </c>
      <c r="G98" s="25">
        <v>1353.2470000000001</v>
      </c>
      <c r="H98" s="25">
        <v>0</v>
      </c>
      <c r="I98" s="25">
        <v>1353.2470000000001</v>
      </c>
      <c r="J98" s="25">
        <v>0</v>
      </c>
      <c r="K98" s="25">
        <v>643.92200000000003</v>
      </c>
      <c r="L98" s="25">
        <v>0</v>
      </c>
      <c r="M98" s="25">
        <v>0</v>
      </c>
      <c r="N98" s="25">
        <v>0</v>
      </c>
    </row>
    <row r="99" spans="1:14" s="135" customFormat="1" ht="47.25">
      <c r="A99" s="134">
        <v>5</v>
      </c>
      <c r="B99" s="51" t="s">
        <v>682</v>
      </c>
      <c r="C99" s="25">
        <v>0</v>
      </c>
      <c r="D99" s="25">
        <v>2328.2359999999999</v>
      </c>
      <c r="E99" s="25">
        <v>0</v>
      </c>
      <c r="F99" s="25">
        <v>2328.2359999999999</v>
      </c>
      <c r="G99" s="25">
        <v>0</v>
      </c>
      <c r="H99" s="25">
        <v>2328.2359999999999</v>
      </c>
      <c r="I99" s="25">
        <v>0</v>
      </c>
      <c r="J99" s="25">
        <v>2328.2359999999999</v>
      </c>
      <c r="K99" s="25">
        <v>0</v>
      </c>
      <c r="L99" s="25">
        <v>0</v>
      </c>
      <c r="M99" s="25">
        <v>0</v>
      </c>
      <c r="N99" s="25">
        <v>0</v>
      </c>
    </row>
    <row r="100" spans="1:14" s="135" customFormat="1" ht="63">
      <c r="A100" s="134">
        <v>5</v>
      </c>
      <c r="B100" s="51" t="s">
        <v>683</v>
      </c>
      <c r="C100" s="25">
        <v>0</v>
      </c>
      <c r="D100" s="25">
        <v>1901.837</v>
      </c>
      <c r="E100" s="25">
        <v>0</v>
      </c>
      <c r="F100" s="25">
        <v>1901.837</v>
      </c>
      <c r="G100" s="25">
        <v>0</v>
      </c>
      <c r="H100" s="25">
        <v>1901.837</v>
      </c>
      <c r="I100" s="25">
        <v>0</v>
      </c>
      <c r="J100" s="25">
        <v>1901.837</v>
      </c>
      <c r="K100" s="25">
        <v>0</v>
      </c>
      <c r="L100" s="25">
        <v>0</v>
      </c>
      <c r="M100" s="25">
        <v>0</v>
      </c>
      <c r="N100" s="25">
        <v>0</v>
      </c>
    </row>
    <row r="101" spans="1:14" s="135" customFormat="1" ht="78.75">
      <c r="A101" s="134">
        <v>5</v>
      </c>
      <c r="B101" s="51" t="s">
        <v>684</v>
      </c>
      <c r="C101" s="25">
        <v>0</v>
      </c>
      <c r="D101" s="25">
        <v>5343.7209999999995</v>
      </c>
      <c r="E101" s="25">
        <v>0</v>
      </c>
      <c r="F101" s="25">
        <v>5343.7209999999995</v>
      </c>
      <c r="G101" s="25">
        <v>0</v>
      </c>
      <c r="H101" s="25">
        <v>5343.7209999999995</v>
      </c>
      <c r="I101" s="25">
        <v>0</v>
      </c>
      <c r="J101" s="25">
        <v>5343.7209999999995</v>
      </c>
      <c r="K101" s="25">
        <v>0</v>
      </c>
      <c r="L101" s="25">
        <v>1530.873</v>
      </c>
      <c r="M101" s="25">
        <v>0</v>
      </c>
      <c r="N101" s="25">
        <v>0</v>
      </c>
    </row>
    <row r="102" spans="1:14" s="135" customFormat="1" ht="78.75">
      <c r="A102" s="137">
        <v>5</v>
      </c>
      <c r="B102" s="52" t="s">
        <v>685</v>
      </c>
      <c r="C102" s="41">
        <v>0</v>
      </c>
      <c r="D102" s="41">
        <v>20119.16</v>
      </c>
      <c r="E102" s="36">
        <v>0</v>
      </c>
      <c r="F102" s="36">
        <v>20119.16</v>
      </c>
      <c r="G102" s="36">
        <v>0</v>
      </c>
      <c r="H102" s="36">
        <v>20119.16</v>
      </c>
      <c r="I102" s="36">
        <v>0</v>
      </c>
      <c r="J102" s="36">
        <v>8942.6980000000003</v>
      </c>
      <c r="K102" s="36">
        <v>0</v>
      </c>
      <c r="L102" s="36">
        <v>6341.08</v>
      </c>
      <c r="M102" s="36">
        <v>0</v>
      </c>
      <c r="N102" s="36">
        <v>0</v>
      </c>
    </row>
    <row r="103" spans="1:14" s="135" customFormat="1" ht="63">
      <c r="A103" s="136">
        <v>5</v>
      </c>
      <c r="B103" s="24" t="s">
        <v>686</v>
      </c>
      <c r="C103" s="34">
        <v>0</v>
      </c>
      <c r="D103" s="34">
        <v>33615.499000000003</v>
      </c>
      <c r="E103" s="25">
        <v>0</v>
      </c>
      <c r="F103" s="25">
        <v>33615.499000000003</v>
      </c>
      <c r="G103" s="25">
        <v>0</v>
      </c>
      <c r="H103" s="25">
        <v>33615.499000000003</v>
      </c>
      <c r="I103" s="25">
        <v>0</v>
      </c>
      <c r="J103" s="25">
        <v>4833.4539999999997</v>
      </c>
      <c r="K103" s="25">
        <v>0</v>
      </c>
      <c r="L103" s="25">
        <v>4833.4539999999997</v>
      </c>
      <c r="M103" s="25">
        <v>0</v>
      </c>
      <c r="N103" s="25">
        <v>0</v>
      </c>
    </row>
    <row r="104" spans="1:14" s="135" customFormat="1" ht="78.75">
      <c r="A104" s="136">
        <v>5</v>
      </c>
      <c r="B104" s="24" t="s">
        <v>687</v>
      </c>
      <c r="C104" s="34">
        <v>0</v>
      </c>
      <c r="D104" s="34">
        <v>23577.686000000002</v>
      </c>
      <c r="E104" s="25">
        <v>0</v>
      </c>
      <c r="F104" s="25">
        <v>23577.686000000002</v>
      </c>
      <c r="G104" s="25">
        <v>0</v>
      </c>
      <c r="H104" s="25">
        <v>23577.686000000002</v>
      </c>
      <c r="I104" s="25">
        <v>0</v>
      </c>
      <c r="J104" s="25">
        <v>279.375</v>
      </c>
      <c r="K104" s="25">
        <v>0</v>
      </c>
      <c r="L104" s="25">
        <v>279.375</v>
      </c>
      <c r="M104" s="25">
        <v>0</v>
      </c>
      <c r="N104" s="25">
        <v>0</v>
      </c>
    </row>
    <row r="105" spans="1:14" s="135" customFormat="1" ht="78.75">
      <c r="A105" s="136">
        <v>5</v>
      </c>
      <c r="B105" s="24" t="s">
        <v>688</v>
      </c>
      <c r="C105" s="34">
        <v>0</v>
      </c>
      <c r="D105" s="34">
        <v>7375.0860000000002</v>
      </c>
      <c r="E105" s="25">
        <v>0</v>
      </c>
      <c r="F105" s="25">
        <v>7375.0860000000002</v>
      </c>
      <c r="G105" s="25">
        <v>0</v>
      </c>
      <c r="H105" s="25">
        <v>7375.0860000000002</v>
      </c>
      <c r="I105" s="25">
        <v>0</v>
      </c>
      <c r="J105" s="25">
        <v>0.495</v>
      </c>
      <c r="K105" s="25">
        <v>0</v>
      </c>
      <c r="L105" s="25">
        <v>0.495</v>
      </c>
      <c r="M105" s="25">
        <v>0</v>
      </c>
      <c r="N105" s="25">
        <v>0</v>
      </c>
    </row>
    <row r="106" spans="1:14" s="135" customFormat="1" ht="94.5">
      <c r="A106" s="136">
        <v>5</v>
      </c>
      <c r="B106" s="24" t="s">
        <v>689</v>
      </c>
      <c r="C106" s="34">
        <v>0</v>
      </c>
      <c r="D106" s="34">
        <v>15730.300999999999</v>
      </c>
      <c r="E106" s="25">
        <v>0</v>
      </c>
      <c r="F106" s="25">
        <v>15730.300999999999</v>
      </c>
      <c r="G106" s="25">
        <v>0</v>
      </c>
      <c r="H106" s="25">
        <v>15730.300999999999</v>
      </c>
      <c r="I106" s="25">
        <v>0</v>
      </c>
      <c r="J106" s="25">
        <v>14917.857</v>
      </c>
      <c r="K106" s="25">
        <v>0</v>
      </c>
      <c r="L106" s="25">
        <v>8736.598</v>
      </c>
      <c r="M106" s="25">
        <v>0</v>
      </c>
      <c r="N106" s="25">
        <v>0</v>
      </c>
    </row>
    <row r="107" spans="1:14" s="135" customFormat="1" ht="78.75">
      <c r="A107" s="136">
        <v>5</v>
      </c>
      <c r="B107" s="24" t="s">
        <v>690</v>
      </c>
      <c r="C107" s="34">
        <v>8739.8889999999992</v>
      </c>
      <c r="D107" s="34">
        <v>1300.125</v>
      </c>
      <c r="E107" s="25">
        <v>8739.8889999999992</v>
      </c>
      <c r="F107" s="25">
        <v>1300.125</v>
      </c>
      <c r="G107" s="25">
        <v>8739.8889999999992</v>
      </c>
      <c r="H107" s="25">
        <v>1300.125</v>
      </c>
      <c r="I107" s="25">
        <v>8739.8889999999992</v>
      </c>
      <c r="J107" s="25">
        <v>1300.125</v>
      </c>
      <c r="K107" s="25">
        <v>3438.3209999999999</v>
      </c>
      <c r="L107" s="25">
        <v>580.59900000000005</v>
      </c>
      <c r="M107" s="25">
        <v>0</v>
      </c>
      <c r="N107" s="25">
        <v>0</v>
      </c>
    </row>
    <row r="108" spans="1:14" s="135" customFormat="1" ht="78.75">
      <c r="A108" s="136">
        <v>5</v>
      </c>
      <c r="B108" s="50" t="s">
        <v>46</v>
      </c>
      <c r="C108" s="34">
        <v>3174.5520000000001</v>
      </c>
      <c r="D108" s="34">
        <v>0</v>
      </c>
      <c r="E108" s="34">
        <v>3174.5520000000001</v>
      </c>
      <c r="F108" s="34">
        <v>0</v>
      </c>
      <c r="G108" s="34">
        <v>3174.5520000000001</v>
      </c>
      <c r="H108" s="34">
        <v>0</v>
      </c>
      <c r="I108" s="34">
        <v>3174.5520000000001</v>
      </c>
      <c r="J108" s="34">
        <v>0</v>
      </c>
      <c r="K108" s="34">
        <v>913.25</v>
      </c>
      <c r="L108" s="34">
        <v>0</v>
      </c>
      <c r="M108" s="34">
        <v>0</v>
      </c>
      <c r="N108" s="34">
        <v>0</v>
      </c>
    </row>
    <row r="109" spans="1:14" s="135" customFormat="1" ht="94.5">
      <c r="A109" s="134">
        <v>5</v>
      </c>
      <c r="B109" s="51" t="s">
        <v>691</v>
      </c>
      <c r="C109" s="25">
        <v>0</v>
      </c>
      <c r="D109" s="25">
        <v>25635.403999999999</v>
      </c>
      <c r="E109" s="25">
        <v>0</v>
      </c>
      <c r="F109" s="25">
        <v>25635.403999999999</v>
      </c>
      <c r="G109" s="25">
        <v>0</v>
      </c>
      <c r="H109" s="25">
        <v>25635.403999999999</v>
      </c>
      <c r="I109" s="25">
        <v>0</v>
      </c>
      <c r="J109" s="25">
        <v>9612.0040000000008</v>
      </c>
      <c r="K109" s="25">
        <v>0</v>
      </c>
      <c r="L109" s="25">
        <v>3612.0039999999999</v>
      </c>
      <c r="M109" s="25">
        <v>0</v>
      </c>
      <c r="N109" s="25">
        <v>0</v>
      </c>
    </row>
    <row r="110" spans="1:14" s="135" customFormat="1" ht="47.25">
      <c r="A110" s="134">
        <v>5</v>
      </c>
      <c r="B110" s="51" t="s">
        <v>47</v>
      </c>
      <c r="C110" s="25">
        <v>468.07</v>
      </c>
      <c r="D110" s="25">
        <v>0</v>
      </c>
      <c r="E110" s="25">
        <v>468.07</v>
      </c>
      <c r="F110" s="25">
        <v>0</v>
      </c>
      <c r="G110" s="25">
        <v>468.07</v>
      </c>
      <c r="H110" s="25">
        <v>0</v>
      </c>
      <c r="I110" s="25">
        <v>468.07</v>
      </c>
      <c r="J110" s="25">
        <v>0</v>
      </c>
      <c r="K110" s="25">
        <v>468.07</v>
      </c>
      <c r="L110" s="25">
        <v>0</v>
      </c>
      <c r="M110" s="25">
        <v>0</v>
      </c>
      <c r="N110" s="25">
        <v>0</v>
      </c>
    </row>
    <row r="111" spans="1:14" s="135" customFormat="1" ht="47.25">
      <c r="A111" s="134">
        <v>5</v>
      </c>
      <c r="B111" s="74" t="s">
        <v>48</v>
      </c>
      <c r="C111" s="25">
        <v>3504.06</v>
      </c>
      <c r="D111" s="25">
        <v>0</v>
      </c>
      <c r="E111" s="25">
        <v>3504.06</v>
      </c>
      <c r="F111" s="25">
        <v>0</v>
      </c>
      <c r="G111" s="25">
        <v>3504.06</v>
      </c>
      <c r="H111" s="25">
        <v>0</v>
      </c>
      <c r="I111" s="25">
        <v>3504.06</v>
      </c>
      <c r="J111" s="25">
        <v>0</v>
      </c>
      <c r="K111" s="25">
        <v>278.59500000000003</v>
      </c>
      <c r="L111" s="25">
        <v>0</v>
      </c>
      <c r="M111" s="25">
        <v>0</v>
      </c>
      <c r="N111" s="25">
        <v>0</v>
      </c>
    </row>
    <row r="112" spans="1:14" s="135" customFormat="1" ht="47.25">
      <c r="A112" s="134">
        <v>5</v>
      </c>
      <c r="B112" s="51" t="s">
        <v>49</v>
      </c>
      <c r="C112" s="25">
        <v>18332.475999999999</v>
      </c>
      <c r="D112" s="25">
        <v>0</v>
      </c>
      <c r="E112" s="25">
        <v>18332.475999999999</v>
      </c>
      <c r="F112" s="25">
        <v>0</v>
      </c>
      <c r="G112" s="25">
        <v>16400</v>
      </c>
      <c r="H112" s="25">
        <v>0</v>
      </c>
      <c r="I112" s="25">
        <v>16400</v>
      </c>
      <c r="J112" s="25">
        <v>0</v>
      </c>
      <c r="K112" s="25">
        <v>5491.38</v>
      </c>
      <c r="L112" s="25">
        <v>0</v>
      </c>
      <c r="M112" s="25">
        <v>0</v>
      </c>
      <c r="N112" s="25">
        <v>0</v>
      </c>
    </row>
    <row r="113" spans="1:14" s="135" customFormat="1" ht="47.25">
      <c r="A113" s="137">
        <v>5</v>
      </c>
      <c r="B113" s="52" t="s">
        <v>50</v>
      </c>
      <c r="C113" s="41">
        <v>2227.0770000000002</v>
      </c>
      <c r="D113" s="41">
        <v>0</v>
      </c>
      <c r="E113" s="36">
        <v>2227.0770000000002</v>
      </c>
      <c r="F113" s="36">
        <v>0</v>
      </c>
      <c r="G113" s="36">
        <v>2227.0770000000002</v>
      </c>
      <c r="H113" s="36">
        <v>0</v>
      </c>
      <c r="I113" s="36">
        <v>2227.0770000000002</v>
      </c>
      <c r="J113" s="36">
        <v>0</v>
      </c>
      <c r="K113" s="36">
        <v>1372.992</v>
      </c>
      <c r="L113" s="36">
        <v>0</v>
      </c>
      <c r="M113" s="36">
        <v>0</v>
      </c>
      <c r="N113" s="36">
        <v>0</v>
      </c>
    </row>
    <row r="114" spans="1:14" s="135" customFormat="1" ht="63">
      <c r="A114" s="136">
        <v>5</v>
      </c>
      <c r="B114" s="24" t="s">
        <v>51</v>
      </c>
      <c r="C114" s="34">
        <v>11575.856</v>
      </c>
      <c r="D114" s="34">
        <v>0</v>
      </c>
      <c r="E114" s="25">
        <v>11575.856</v>
      </c>
      <c r="F114" s="25">
        <v>0</v>
      </c>
      <c r="G114" s="25">
        <v>11575.856</v>
      </c>
      <c r="H114" s="25">
        <v>0</v>
      </c>
      <c r="I114" s="25">
        <v>11575.856</v>
      </c>
      <c r="J114" s="25">
        <v>0</v>
      </c>
      <c r="K114" s="25">
        <v>533.904</v>
      </c>
      <c r="L114" s="25">
        <v>0</v>
      </c>
      <c r="M114" s="25">
        <v>0</v>
      </c>
      <c r="N114" s="25">
        <v>0</v>
      </c>
    </row>
    <row r="115" spans="1:14" s="135" customFormat="1" ht="31.5">
      <c r="A115" s="136">
        <v>5</v>
      </c>
      <c r="B115" s="24" t="s">
        <v>52</v>
      </c>
      <c r="C115" s="34">
        <v>5014.8190000000004</v>
      </c>
      <c r="D115" s="34">
        <v>0</v>
      </c>
      <c r="E115" s="25">
        <v>5014.8190000000004</v>
      </c>
      <c r="F115" s="25">
        <v>0</v>
      </c>
      <c r="G115" s="25">
        <v>4500</v>
      </c>
      <c r="H115" s="25">
        <v>0</v>
      </c>
      <c r="I115" s="25">
        <v>4500</v>
      </c>
      <c r="J115" s="25">
        <v>0</v>
      </c>
      <c r="K115" s="25">
        <v>2333.2289999999998</v>
      </c>
      <c r="L115" s="25">
        <v>0</v>
      </c>
      <c r="M115" s="25">
        <v>0</v>
      </c>
      <c r="N115" s="25">
        <v>0</v>
      </c>
    </row>
    <row r="116" spans="1:14" s="135" customFormat="1" ht="47.25">
      <c r="A116" s="136">
        <v>5</v>
      </c>
      <c r="B116" s="24" t="s">
        <v>53</v>
      </c>
      <c r="C116" s="34">
        <v>16932.884999999998</v>
      </c>
      <c r="D116" s="34">
        <v>0</v>
      </c>
      <c r="E116" s="25">
        <v>16932.884999999998</v>
      </c>
      <c r="F116" s="25">
        <v>0</v>
      </c>
      <c r="G116" s="25">
        <v>16000</v>
      </c>
      <c r="H116" s="25">
        <v>0</v>
      </c>
      <c r="I116" s="25">
        <v>16000</v>
      </c>
      <c r="J116" s="25">
        <v>0</v>
      </c>
      <c r="K116" s="25">
        <v>5422.29</v>
      </c>
      <c r="L116" s="25">
        <v>0</v>
      </c>
      <c r="M116" s="25">
        <v>0</v>
      </c>
      <c r="N116" s="25">
        <v>0</v>
      </c>
    </row>
    <row r="117" spans="1:14" s="135" customFormat="1" ht="78.75">
      <c r="A117" s="136">
        <v>5</v>
      </c>
      <c r="B117" s="24" t="s">
        <v>54</v>
      </c>
      <c r="C117" s="34">
        <v>0</v>
      </c>
      <c r="D117" s="34">
        <v>8367.6859999999997</v>
      </c>
      <c r="E117" s="25">
        <v>0</v>
      </c>
      <c r="F117" s="25">
        <v>8367.6859999999997</v>
      </c>
      <c r="G117" s="25">
        <v>0</v>
      </c>
      <c r="H117" s="25">
        <v>8367.6859999999997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</row>
    <row r="118" spans="1:14" s="135" customFormat="1" ht="47.25">
      <c r="A118" s="136">
        <v>5</v>
      </c>
      <c r="B118" s="24" t="s">
        <v>55</v>
      </c>
      <c r="C118" s="34">
        <v>2371.3589999999999</v>
      </c>
      <c r="D118" s="34">
        <v>0</v>
      </c>
      <c r="E118" s="25">
        <v>2371.3589999999999</v>
      </c>
      <c r="F118" s="25">
        <v>0</v>
      </c>
      <c r="G118" s="25">
        <v>2371.3589999999999</v>
      </c>
      <c r="H118" s="25">
        <v>0</v>
      </c>
      <c r="I118" s="25">
        <v>2371.3589999999999</v>
      </c>
      <c r="J118" s="25">
        <v>0</v>
      </c>
      <c r="K118" s="25">
        <v>598.29</v>
      </c>
      <c r="L118" s="25">
        <v>0</v>
      </c>
      <c r="M118" s="25">
        <v>0</v>
      </c>
      <c r="N118" s="25">
        <v>0</v>
      </c>
    </row>
    <row r="119" spans="1:14" s="135" customFormat="1" ht="31.5">
      <c r="A119" s="136">
        <v>5</v>
      </c>
      <c r="B119" s="24" t="s">
        <v>56</v>
      </c>
      <c r="C119" s="34">
        <v>5713.4009999999998</v>
      </c>
      <c r="D119" s="34">
        <v>0</v>
      </c>
      <c r="E119" s="25">
        <v>5713.4009999999998</v>
      </c>
      <c r="F119" s="25">
        <v>0</v>
      </c>
      <c r="G119" s="25">
        <v>5000</v>
      </c>
      <c r="H119" s="25">
        <v>0</v>
      </c>
      <c r="I119" s="25">
        <v>5000</v>
      </c>
      <c r="J119" s="25">
        <v>0</v>
      </c>
      <c r="K119" s="25">
        <v>8.8979999999999997</v>
      </c>
      <c r="L119" s="25">
        <v>0</v>
      </c>
      <c r="M119" s="25">
        <v>0</v>
      </c>
      <c r="N119" s="25">
        <v>0</v>
      </c>
    </row>
    <row r="120" spans="1:14" s="135" customFormat="1" ht="47.25">
      <c r="A120" s="136">
        <v>5</v>
      </c>
      <c r="B120" s="24" t="s">
        <v>57</v>
      </c>
      <c r="C120" s="34">
        <v>5318.924</v>
      </c>
      <c r="D120" s="34">
        <v>0</v>
      </c>
      <c r="E120" s="25">
        <v>5318.924</v>
      </c>
      <c r="F120" s="25">
        <v>0</v>
      </c>
      <c r="G120" s="25">
        <v>4500</v>
      </c>
      <c r="H120" s="25">
        <v>0</v>
      </c>
      <c r="I120" s="25">
        <v>4500</v>
      </c>
      <c r="J120" s="25">
        <v>0</v>
      </c>
      <c r="K120" s="25">
        <v>808</v>
      </c>
      <c r="L120" s="25">
        <v>0</v>
      </c>
      <c r="M120" s="25">
        <v>0</v>
      </c>
      <c r="N120" s="25">
        <v>0</v>
      </c>
    </row>
    <row r="121" spans="1:14" s="135" customFormat="1" ht="47.25">
      <c r="A121" s="136">
        <v>5</v>
      </c>
      <c r="B121" s="50" t="s">
        <v>58</v>
      </c>
      <c r="C121" s="34">
        <v>8503.8510000000006</v>
      </c>
      <c r="D121" s="34">
        <v>0</v>
      </c>
      <c r="E121" s="34">
        <v>8503.8510000000006</v>
      </c>
      <c r="F121" s="34">
        <v>0</v>
      </c>
      <c r="G121" s="34">
        <v>7000</v>
      </c>
      <c r="H121" s="34">
        <v>0</v>
      </c>
      <c r="I121" s="34">
        <v>7000</v>
      </c>
      <c r="J121" s="34">
        <v>0</v>
      </c>
      <c r="K121" s="34">
        <v>2485.2979999999998</v>
      </c>
      <c r="L121" s="34">
        <v>0</v>
      </c>
      <c r="M121" s="34">
        <v>0</v>
      </c>
      <c r="N121" s="34">
        <v>0</v>
      </c>
    </row>
    <row r="122" spans="1:14" s="135" customFormat="1" ht="63">
      <c r="A122" s="134">
        <v>5</v>
      </c>
      <c r="B122" s="51" t="s">
        <v>59</v>
      </c>
      <c r="C122" s="25">
        <v>9499.91</v>
      </c>
      <c r="D122" s="25">
        <v>0</v>
      </c>
      <c r="E122" s="25">
        <v>9499.91</v>
      </c>
      <c r="F122" s="25">
        <v>0</v>
      </c>
      <c r="G122" s="25">
        <v>7500</v>
      </c>
      <c r="H122" s="25">
        <v>0</v>
      </c>
      <c r="I122" s="25">
        <v>7500</v>
      </c>
      <c r="J122" s="25">
        <v>0</v>
      </c>
      <c r="K122" s="25">
        <v>2973.09</v>
      </c>
      <c r="L122" s="25">
        <v>0</v>
      </c>
      <c r="M122" s="25">
        <v>0</v>
      </c>
      <c r="N122" s="25">
        <v>0</v>
      </c>
    </row>
    <row r="123" spans="1:14" s="135" customFormat="1" ht="47.25">
      <c r="A123" s="137">
        <v>5</v>
      </c>
      <c r="B123" s="88" t="s">
        <v>623</v>
      </c>
      <c r="C123" s="41">
        <v>2143.8939999999998</v>
      </c>
      <c r="D123" s="41">
        <v>0</v>
      </c>
      <c r="E123" s="41">
        <v>2143.8939999999998</v>
      </c>
      <c r="F123" s="41">
        <v>0</v>
      </c>
      <c r="G123" s="41">
        <v>2143.8939999999998</v>
      </c>
      <c r="H123" s="41">
        <v>0</v>
      </c>
      <c r="I123" s="41">
        <v>2143.8939999999998</v>
      </c>
      <c r="J123" s="41">
        <v>0</v>
      </c>
      <c r="K123" s="41">
        <v>593.19000000000005</v>
      </c>
      <c r="L123" s="41">
        <v>0</v>
      </c>
      <c r="M123" s="41">
        <v>0</v>
      </c>
      <c r="N123" s="41">
        <v>0</v>
      </c>
    </row>
    <row r="124" spans="1:14" s="135" customFormat="1" ht="31.5">
      <c r="A124" s="134">
        <v>5</v>
      </c>
      <c r="B124" s="51" t="s">
        <v>60</v>
      </c>
      <c r="C124" s="25">
        <v>13754.069</v>
      </c>
      <c r="D124" s="25">
        <v>0</v>
      </c>
      <c r="E124" s="25">
        <v>13754.069</v>
      </c>
      <c r="F124" s="25">
        <v>0</v>
      </c>
      <c r="G124" s="25">
        <v>10000</v>
      </c>
      <c r="H124" s="25">
        <v>0</v>
      </c>
      <c r="I124" s="25">
        <v>10000</v>
      </c>
      <c r="J124" s="25">
        <v>0</v>
      </c>
      <c r="K124" s="25">
        <v>653.18399999999997</v>
      </c>
      <c r="L124" s="25">
        <v>0</v>
      </c>
      <c r="M124" s="25">
        <v>0</v>
      </c>
      <c r="N124" s="25">
        <v>0</v>
      </c>
    </row>
    <row r="125" spans="1:14" s="135" customFormat="1" ht="63">
      <c r="A125" s="137">
        <v>5</v>
      </c>
      <c r="B125" s="88" t="s">
        <v>624</v>
      </c>
      <c r="C125" s="41">
        <v>0</v>
      </c>
      <c r="D125" s="41">
        <v>18553.324000000001</v>
      </c>
      <c r="E125" s="41">
        <v>0</v>
      </c>
      <c r="F125" s="41">
        <v>18553.324000000001</v>
      </c>
      <c r="G125" s="41">
        <v>0</v>
      </c>
      <c r="H125" s="41">
        <v>18553.324000000001</v>
      </c>
      <c r="I125" s="41">
        <v>0</v>
      </c>
      <c r="J125" s="41">
        <v>0</v>
      </c>
      <c r="K125" s="41">
        <v>0</v>
      </c>
      <c r="L125" s="41">
        <v>0</v>
      </c>
      <c r="M125" s="41">
        <v>0</v>
      </c>
      <c r="N125" s="41">
        <v>0</v>
      </c>
    </row>
    <row r="126" spans="1:14" s="135" customFormat="1" ht="31.5">
      <c r="A126" s="134">
        <v>5</v>
      </c>
      <c r="B126" s="51" t="s">
        <v>625</v>
      </c>
      <c r="C126" s="25">
        <v>2543.4969999999998</v>
      </c>
      <c r="D126" s="25">
        <v>0</v>
      </c>
      <c r="E126" s="25">
        <v>2543.4969999999998</v>
      </c>
      <c r="F126" s="25">
        <v>0</v>
      </c>
      <c r="G126" s="25">
        <v>2543.4969999999998</v>
      </c>
      <c r="H126" s="25">
        <v>0</v>
      </c>
      <c r="I126" s="25">
        <v>2543.4969999999998</v>
      </c>
      <c r="J126" s="25">
        <v>0</v>
      </c>
      <c r="K126" s="25">
        <v>641.70000000000005</v>
      </c>
      <c r="L126" s="25">
        <v>0</v>
      </c>
      <c r="M126" s="25">
        <v>0</v>
      </c>
      <c r="N126" s="25">
        <v>0</v>
      </c>
    </row>
    <row r="127" spans="1:14" s="135" customFormat="1" ht="47.25">
      <c r="A127" s="134">
        <v>5</v>
      </c>
      <c r="B127" s="74" t="s">
        <v>626</v>
      </c>
      <c r="C127" s="25">
        <v>7757.4449999999997</v>
      </c>
      <c r="D127" s="25">
        <v>0</v>
      </c>
      <c r="E127" s="25">
        <v>7757.4449999999997</v>
      </c>
      <c r="F127" s="25">
        <v>0</v>
      </c>
      <c r="G127" s="25">
        <v>7597.1840000000002</v>
      </c>
      <c r="H127" s="25">
        <v>0</v>
      </c>
      <c r="I127" s="25">
        <v>7597.1840000000002</v>
      </c>
      <c r="J127" s="25">
        <v>0</v>
      </c>
      <c r="K127" s="25">
        <v>1965.8520000000001</v>
      </c>
      <c r="L127" s="25">
        <v>0</v>
      </c>
      <c r="M127" s="25">
        <v>0</v>
      </c>
      <c r="N127" s="25">
        <v>0</v>
      </c>
    </row>
    <row r="128" spans="1:14" s="135" customFormat="1" ht="47.25">
      <c r="A128" s="134">
        <v>5</v>
      </c>
      <c r="B128" s="51" t="s">
        <v>61</v>
      </c>
      <c r="C128" s="25">
        <v>6447.3450000000003</v>
      </c>
      <c r="D128" s="25">
        <v>0</v>
      </c>
      <c r="E128" s="25">
        <v>6447.3450000000003</v>
      </c>
      <c r="F128" s="25">
        <v>0</v>
      </c>
      <c r="G128" s="25">
        <v>6447.3450000000003</v>
      </c>
      <c r="H128" s="25">
        <v>0</v>
      </c>
      <c r="I128" s="25">
        <v>6447.3450000000003</v>
      </c>
      <c r="J128" s="25">
        <v>0</v>
      </c>
      <c r="K128" s="25">
        <v>3509.1089999999999</v>
      </c>
      <c r="L128" s="25">
        <v>0</v>
      </c>
      <c r="M128" s="25">
        <v>0</v>
      </c>
      <c r="N128" s="25">
        <v>0</v>
      </c>
    </row>
    <row r="129" spans="1:41" s="135" customFormat="1" ht="31.5">
      <c r="A129" s="137">
        <v>5</v>
      </c>
      <c r="B129" s="52" t="s">
        <v>62</v>
      </c>
      <c r="C129" s="41">
        <v>20250.633000000002</v>
      </c>
      <c r="D129" s="41">
        <v>0</v>
      </c>
      <c r="E129" s="36">
        <v>20250.633000000002</v>
      </c>
      <c r="F129" s="36">
        <v>0</v>
      </c>
      <c r="G129" s="36">
        <v>16250.633</v>
      </c>
      <c r="H129" s="36">
        <v>0</v>
      </c>
      <c r="I129" s="36">
        <v>16250.633</v>
      </c>
      <c r="J129" s="36">
        <v>0</v>
      </c>
      <c r="K129" s="36">
        <v>7822.6989999999996</v>
      </c>
      <c r="L129" s="36">
        <v>0</v>
      </c>
      <c r="M129" s="36">
        <v>0</v>
      </c>
      <c r="N129" s="36">
        <v>0</v>
      </c>
    </row>
    <row r="130" spans="1:41" s="135" customFormat="1" ht="31.5">
      <c r="A130" s="136">
        <v>5</v>
      </c>
      <c r="B130" s="24" t="s">
        <v>63</v>
      </c>
      <c r="C130" s="34">
        <v>7441.2860000000001</v>
      </c>
      <c r="D130" s="34">
        <v>0</v>
      </c>
      <c r="E130" s="25">
        <v>7441.2860000000001</v>
      </c>
      <c r="F130" s="25">
        <v>0</v>
      </c>
      <c r="G130" s="25">
        <v>6941.5360000000001</v>
      </c>
      <c r="H130" s="25">
        <v>0</v>
      </c>
      <c r="I130" s="25">
        <v>6941.5360000000001</v>
      </c>
      <c r="J130" s="25">
        <v>0</v>
      </c>
      <c r="K130" s="25">
        <v>2816.8629999999998</v>
      </c>
      <c r="L130" s="25">
        <v>0</v>
      </c>
      <c r="M130" s="25">
        <v>0</v>
      </c>
      <c r="N130" s="25">
        <v>0</v>
      </c>
    </row>
    <row r="131" spans="1:41" s="135" customFormat="1" ht="31.5">
      <c r="A131" s="136">
        <v>5</v>
      </c>
      <c r="B131" s="24" t="s">
        <v>64</v>
      </c>
      <c r="C131" s="34">
        <v>6524.0780000000004</v>
      </c>
      <c r="D131" s="34">
        <v>0</v>
      </c>
      <c r="E131" s="25">
        <v>6524.0780000000004</v>
      </c>
      <c r="F131" s="25">
        <v>0</v>
      </c>
      <c r="G131" s="25">
        <v>5924.0780000000004</v>
      </c>
      <c r="H131" s="25">
        <v>0</v>
      </c>
      <c r="I131" s="25">
        <v>5924.0780000000004</v>
      </c>
      <c r="J131" s="25">
        <v>0</v>
      </c>
      <c r="K131" s="25">
        <v>3348.174</v>
      </c>
      <c r="L131" s="25">
        <v>0</v>
      </c>
      <c r="M131" s="25">
        <v>0</v>
      </c>
      <c r="N131" s="25">
        <v>0</v>
      </c>
    </row>
    <row r="132" spans="1:41" s="135" customFormat="1" ht="31.5">
      <c r="A132" s="136">
        <v>5</v>
      </c>
      <c r="B132" s="24" t="s">
        <v>627</v>
      </c>
      <c r="C132" s="34">
        <v>10456.308999999999</v>
      </c>
      <c r="D132" s="34">
        <v>0</v>
      </c>
      <c r="E132" s="25">
        <v>10456.308999999999</v>
      </c>
      <c r="F132" s="25">
        <v>0</v>
      </c>
      <c r="G132" s="25">
        <v>9947.9210000000003</v>
      </c>
      <c r="H132" s="25">
        <v>0</v>
      </c>
      <c r="I132" s="25">
        <v>9947.9210000000003</v>
      </c>
      <c r="J132" s="25">
        <v>0</v>
      </c>
      <c r="K132" s="25">
        <v>3616.6950000000002</v>
      </c>
      <c r="L132" s="25">
        <v>0</v>
      </c>
      <c r="M132" s="25">
        <v>0</v>
      </c>
      <c r="N132" s="25">
        <v>0</v>
      </c>
    </row>
    <row r="133" spans="1:41" s="135" customFormat="1" ht="78.75">
      <c r="A133" s="136">
        <v>5</v>
      </c>
      <c r="B133" s="24" t="s">
        <v>65</v>
      </c>
      <c r="C133" s="34">
        <v>1538.43</v>
      </c>
      <c r="D133" s="34">
        <v>0</v>
      </c>
      <c r="E133" s="25">
        <v>1538.43</v>
      </c>
      <c r="F133" s="25">
        <v>0</v>
      </c>
      <c r="G133" s="25">
        <v>1538.43</v>
      </c>
      <c r="H133" s="25">
        <v>0</v>
      </c>
      <c r="I133" s="25">
        <v>1538.43</v>
      </c>
      <c r="J133" s="25">
        <v>0</v>
      </c>
      <c r="K133" s="25">
        <v>1017.973</v>
      </c>
      <c r="L133" s="25">
        <v>0</v>
      </c>
      <c r="M133" s="25">
        <v>0</v>
      </c>
      <c r="N133" s="25">
        <v>0</v>
      </c>
    </row>
    <row r="134" spans="1:41" s="135" customFormat="1" ht="63">
      <c r="A134" s="136">
        <v>5</v>
      </c>
      <c r="B134" s="24" t="s">
        <v>628</v>
      </c>
      <c r="C134" s="34">
        <v>14364.785</v>
      </c>
      <c r="D134" s="34">
        <v>0</v>
      </c>
      <c r="E134" s="25">
        <v>14364.785</v>
      </c>
      <c r="F134" s="25">
        <v>0</v>
      </c>
      <c r="G134" s="25">
        <v>14000</v>
      </c>
      <c r="H134" s="25">
        <v>0</v>
      </c>
      <c r="I134" s="25">
        <v>14000</v>
      </c>
      <c r="J134" s="25">
        <v>0</v>
      </c>
      <c r="K134" s="25">
        <v>4208.2910000000002</v>
      </c>
      <c r="L134" s="25">
        <v>0</v>
      </c>
      <c r="M134" s="25">
        <v>0</v>
      </c>
      <c r="N134" s="25">
        <v>0</v>
      </c>
    </row>
    <row r="135" spans="1:41" s="135" customFormat="1" ht="63">
      <c r="A135" s="136">
        <v>5</v>
      </c>
      <c r="B135" s="24" t="s">
        <v>66</v>
      </c>
      <c r="C135" s="34">
        <v>14036.704</v>
      </c>
      <c r="D135" s="34">
        <v>0</v>
      </c>
      <c r="E135" s="25">
        <v>14036.704</v>
      </c>
      <c r="F135" s="25">
        <v>0</v>
      </c>
      <c r="G135" s="25">
        <v>14036.704</v>
      </c>
      <c r="H135" s="25">
        <v>0</v>
      </c>
      <c r="I135" s="25">
        <v>14036.704</v>
      </c>
      <c r="J135" s="25">
        <v>0</v>
      </c>
      <c r="K135" s="25">
        <v>4112.5429999999997</v>
      </c>
      <c r="L135" s="25">
        <v>0</v>
      </c>
      <c r="M135" s="25">
        <v>0</v>
      </c>
      <c r="N135" s="25">
        <v>0</v>
      </c>
    </row>
    <row r="136" spans="1:41" s="135" customFormat="1" ht="63">
      <c r="A136" s="136">
        <v>5</v>
      </c>
      <c r="B136" s="24" t="s">
        <v>629</v>
      </c>
      <c r="C136" s="34">
        <v>0</v>
      </c>
      <c r="D136" s="34">
        <v>28000</v>
      </c>
      <c r="E136" s="25">
        <v>0</v>
      </c>
      <c r="F136" s="25">
        <v>28000</v>
      </c>
      <c r="G136" s="25">
        <v>0</v>
      </c>
      <c r="H136" s="25">
        <v>28000</v>
      </c>
      <c r="I136" s="25">
        <v>0</v>
      </c>
      <c r="J136" s="25">
        <v>0</v>
      </c>
      <c r="K136" s="25">
        <v>0</v>
      </c>
      <c r="L136" s="25">
        <v>0</v>
      </c>
      <c r="M136" s="25">
        <v>0</v>
      </c>
      <c r="N136" s="25">
        <v>0</v>
      </c>
    </row>
    <row r="137" spans="1:41" s="135" customFormat="1" ht="47.25">
      <c r="A137" s="136">
        <v>5</v>
      </c>
      <c r="B137" s="50" t="s">
        <v>67</v>
      </c>
      <c r="C137" s="34">
        <v>22484.859</v>
      </c>
      <c r="D137" s="34">
        <v>0</v>
      </c>
      <c r="E137" s="34">
        <v>22484.859</v>
      </c>
      <c r="F137" s="34">
        <v>0</v>
      </c>
      <c r="G137" s="34">
        <v>21015.761999999999</v>
      </c>
      <c r="H137" s="34">
        <v>0</v>
      </c>
      <c r="I137" s="34">
        <v>21015.761999999999</v>
      </c>
      <c r="J137" s="34">
        <v>0</v>
      </c>
      <c r="K137" s="34">
        <v>6297.75</v>
      </c>
      <c r="L137" s="34">
        <v>0</v>
      </c>
      <c r="M137" s="34">
        <v>0</v>
      </c>
      <c r="N137" s="34">
        <v>0</v>
      </c>
    </row>
    <row r="138" spans="1:41" s="135" customFormat="1" ht="47.25">
      <c r="A138" s="134">
        <v>5</v>
      </c>
      <c r="B138" s="51" t="s">
        <v>630</v>
      </c>
      <c r="C138" s="25">
        <v>15360.512000000001</v>
      </c>
      <c r="D138" s="25">
        <v>0</v>
      </c>
      <c r="E138" s="25">
        <v>15360.512000000001</v>
      </c>
      <c r="F138" s="25">
        <v>0</v>
      </c>
      <c r="G138" s="25">
        <v>12000</v>
      </c>
      <c r="H138" s="25">
        <v>0</v>
      </c>
      <c r="I138" s="25">
        <v>12000</v>
      </c>
      <c r="J138" s="25">
        <v>0</v>
      </c>
      <c r="K138" s="25">
        <v>3728.4</v>
      </c>
      <c r="L138" s="25">
        <v>0</v>
      </c>
      <c r="M138" s="25">
        <v>0</v>
      </c>
      <c r="N138" s="25">
        <v>0</v>
      </c>
    </row>
    <row r="139" spans="1:41" s="135" customFormat="1" ht="63">
      <c r="A139" s="134">
        <v>5</v>
      </c>
      <c r="B139" s="51" t="s">
        <v>631</v>
      </c>
      <c r="C139" s="25">
        <v>26388.624</v>
      </c>
      <c r="D139" s="25">
        <v>0</v>
      </c>
      <c r="E139" s="25">
        <v>26388.624</v>
      </c>
      <c r="F139" s="25">
        <v>0</v>
      </c>
      <c r="G139" s="25">
        <v>22388.624</v>
      </c>
      <c r="H139" s="25">
        <v>0</v>
      </c>
      <c r="I139" s="25">
        <v>22388.624</v>
      </c>
      <c r="J139" s="25">
        <v>0</v>
      </c>
      <c r="K139" s="25">
        <v>12137.96</v>
      </c>
      <c r="L139" s="25">
        <v>0</v>
      </c>
      <c r="M139" s="25">
        <v>0</v>
      </c>
      <c r="N139" s="25">
        <v>0</v>
      </c>
    </row>
    <row r="140" spans="1:41" s="135" customFormat="1" ht="63">
      <c r="A140" s="137">
        <v>5</v>
      </c>
      <c r="B140" s="88" t="s">
        <v>68</v>
      </c>
      <c r="C140" s="41">
        <v>787.5</v>
      </c>
      <c r="D140" s="41">
        <v>0</v>
      </c>
      <c r="E140" s="41">
        <v>787.5</v>
      </c>
      <c r="F140" s="41">
        <v>0</v>
      </c>
      <c r="G140" s="41">
        <v>787.5</v>
      </c>
      <c r="H140" s="41">
        <v>0</v>
      </c>
      <c r="I140" s="41">
        <v>787.5</v>
      </c>
      <c r="J140" s="41">
        <v>0</v>
      </c>
      <c r="K140" s="41">
        <v>604.91</v>
      </c>
      <c r="L140" s="41">
        <v>0</v>
      </c>
      <c r="M140" s="41">
        <v>0</v>
      </c>
      <c r="N140" s="41">
        <v>0</v>
      </c>
    </row>
    <row r="141" spans="1:41" s="135" customFormat="1" ht="78.75">
      <c r="A141" s="134">
        <v>5</v>
      </c>
      <c r="B141" s="51" t="s">
        <v>69</v>
      </c>
      <c r="C141" s="25">
        <v>7091.1559999999999</v>
      </c>
      <c r="D141" s="25">
        <v>0</v>
      </c>
      <c r="E141" s="25">
        <v>7091.1559999999999</v>
      </c>
      <c r="F141" s="25">
        <v>0</v>
      </c>
      <c r="G141" s="25">
        <v>6993.9719999999998</v>
      </c>
      <c r="H141" s="25">
        <v>0</v>
      </c>
      <c r="I141" s="25">
        <v>6993.9719999999998</v>
      </c>
      <c r="J141" s="25">
        <v>0</v>
      </c>
      <c r="K141" s="25">
        <v>3807.7420000000002</v>
      </c>
      <c r="L141" s="25">
        <v>0</v>
      </c>
      <c r="M141" s="25">
        <v>141.12700000000001</v>
      </c>
      <c r="N141" s="25">
        <v>0</v>
      </c>
    </row>
    <row r="142" spans="1:41" s="135" customFormat="1" ht="47.25">
      <c r="A142" s="138">
        <v>5</v>
      </c>
      <c r="B142" s="52" t="s">
        <v>632</v>
      </c>
      <c r="C142" s="36">
        <v>20466.629000000001</v>
      </c>
      <c r="D142" s="36">
        <v>0</v>
      </c>
      <c r="E142" s="36">
        <v>20466.629000000001</v>
      </c>
      <c r="F142" s="36">
        <v>0</v>
      </c>
      <c r="G142" s="36">
        <v>19000</v>
      </c>
      <c r="H142" s="36">
        <v>0</v>
      </c>
      <c r="I142" s="36">
        <v>19000</v>
      </c>
      <c r="J142" s="36">
        <v>0</v>
      </c>
      <c r="K142" s="36">
        <v>18422.866000000002</v>
      </c>
      <c r="L142" s="36">
        <v>0</v>
      </c>
      <c r="M142" s="36">
        <v>0</v>
      </c>
      <c r="N142" s="36">
        <v>0</v>
      </c>
    </row>
    <row r="143" spans="1:41" s="135" customFormat="1" ht="63">
      <c r="A143" s="136">
        <v>5</v>
      </c>
      <c r="B143" s="24" t="s">
        <v>633</v>
      </c>
      <c r="C143" s="34">
        <v>10336.5</v>
      </c>
      <c r="D143" s="34">
        <v>0</v>
      </c>
      <c r="E143" s="25">
        <v>10336.5</v>
      </c>
      <c r="F143" s="25">
        <v>0</v>
      </c>
      <c r="G143" s="25">
        <v>10336.5</v>
      </c>
      <c r="H143" s="25">
        <v>0</v>
      </c>
      <c r="I143" s="25">
        <v>10336.5</v>
      </c>
      <c r="J143" s="25">
        <v>0</v>
      </c>
      <c r="K143" s="25">
        <v>3022.598</v>
      </c>
      <c r="L143" s="25">
        <v>0</v>
      </c>
      <c r="M143" s="25">
        <v>0</v>
      </c>
      <c r="N143" s="25">
        <v>0</v>
      </c>
    </row>
    <row r="144" spans="1:41" s="141" customFormat="1" ht="47.25">
      <c r="A144" s="136">
        <v>5</v>
      </c>
      <c r="B144" s="24" t="s">
        <v>634</v>
      </c>
      <c r="C144" s="25">
        <v>20466.438999999998</v>
      </c>
      <c r="D144" s="25">
        <v>0</v>
      </c>
      <c r="E144" s="25">
        <v>20466.438999999998</v>
      </c>
      <c r="F144" s="25">
        <v>0</v>
      </c>
      <c r="G144" s="25">
        <v>19000</v>
      </c>
      <c r="H144" s="25">
        <v>0</v>
      </c>
      <c r="I144" s="25">
        <v>19000</v>
      </c>
      <c r="J144" s="25">
        <v>0</v>
      </c>
      <c r="K144" s="25">
        <v>18422.865000000002</v>
      </c>
      <c r="L144" s="25">
        <v>0</v>
      </c>
      <c r="M144" s="25">
        <v>0</v>
      </c>
      <c r="N144" s="25">
        <v>0</v>
      </c>
      <c r="O144" s="139"/>
      <c r="P144" s="139"/>
      <c r="Q144" s="139"/>
      <c r="R144" s="139"/>
      <c r="S144" s="139"/>
      <c r="T144" s="139"/>
      <c r="U144" s="139"/>
      <c r="V144" s="139"/>
      <c r="W144" s="139"/>
      <c r="X144" s="139"/>
      <c r="Y144" s="139"/>
      <c r="Z144" s="139"/>
      <c r="AA144" s="139"/>
      <c r="AB144" s="139"/>
      <c r="AC144" s="139"/>
      <c r="AD144" s="139"/>
      <c r="AE144" s="139"/>
      <c r="AF144" s="139"/>
      <c r="AG144" s="139"/>
      <c r="AH144" s="139"/>
      <c r="AI144" s="139"/>
      <c r="AJ144" s="139"/>
      <c r="AK144" s="139"/>
      <c r="AL144" s="139"/>
      <c r="AM144" s="139"/>
      <c r="AN144" s="139"/>
      <c r="AO144" s="140"/>
    </row>
    <row r="145" spans="1:41" s="141" customFormat="1" ht="94.5">
      <c r="A145" s="136">
        <v>5</v>
      </c>
      <c r="B145" s="24" t="s">
        <v>70</v>
      </c>
      <c r="C145" s="25">
        <v>31907.227999999999</v>
      </c>
      <c r="D145" s="25">
        <v>0</v>
      </c>
      <c r="E145" s="25">
        <v>31907.227999999999</v>
      </c>
      <c r="F145" s="25">
        <v>0</v>
      </c>
      <c r="G145" s="25">
        <v>30000</v>
      </c>
      <c r="H145" s="25">
        <v>0</v>
      </c>
      <c r="I145" s="25">
        <v>30000</v>
      </c>
      <c r="J145" s="25">
        <v>0</v>
      </c>
      <c r="K145" s="25">
        <v>0</v>
      </c>
      <c r="L145" s="25">
        <v>0</v>
      </c>
      <c r="M145" s="25">
        <v>0</v>
      </c>
      <c r="N145" s="25">
        <v>0</v>
      </c>
      <c r="O145" s="139"/>
      <c r="P145" s="139"/>
      <c r="Q145" s="139"/>
      <c r="R145" s="139"/>
      <c r="S145" s="139"/>
      <c r="T145" s="139"/>
      <c r="U145" s="139"/>
      <c r="V145" s="139"/>
      <c r="W145" s="139"/>
      <c r="X145" s="139"/>
      <c r="Y145" s="139"/>
      <c r="Z145" s="139"/>
      <c r="AA145" s="139"/>
      <c r="AB145" s="139"/>
      <c r="AC145" s="139"/>
      <c r="AD145" s="139"/>
      <c r="AE145" s="139"/>
      <c r="AF145" s="139"/>
      <c r="AG145" s="139"/>
      <c r="AH145" s="139"/>
      <c r="AI145" s="139"/>
      <c r="AJ145" s="139"/>
      <c r="AK145" s="139"/>
      <c r="AL145" s="139"/>
      <c r="AM145" s="139"/>
      <c r="AN145" s="139"/>
      <c r="AO145" s="140"/>
    </row>
    <row r="146" spans="1:41" s="141" customFormat="1" ht="47.25">
      <c r="A146" s="136">
        <v>5</v>
      </c>
      <c r="B146" s="24" t="s">
        <v>71</v>
      </c>
      <c r="C146" s="25">
        <v>30295.638999999999</v>
      </c>
      <c r="D146" s="25">
        <v>0</v>
      </c>
      <c r="E146" s="25">
        <v>30295.638999999999</v>
      </c>
      <c r="F146" s="25">
        <v>0</v>
      </c>
      <c r="G146" s="25">
        <v>28600</v>
      </c>
      <c r="H146" s="25">
        <v>0</v>
      </c>
      <c r="I146" s="25">
        <v>28600</v>
      </c>
      <c r="J146" s="25">
        <v>0</v>
      </c>
      <c r="K146" s="25">
        <v>17688.758999999998</v>
      </c>
      <c r="L146" s="25">
        <v>0</v>
      </c>
      <c r="M146" s="25">
        <v>0</v>
      </c>
      <c r="N146" s="25">
        <v>0</v>
      </c>
      <c r="O146" s="139"/>
      <c r="P146" s="139"/>
      <c r="Q146" s="139"/>
      <c r="R146" s="139"/>
      <c r="S146" s="139"/>
      <c r="T146" s="139"/>
      <c r="U146" s="139"/>
      <c r="V146" s="139"/>
      <c r="W146" s="139"/>
      <c r="X146" s="139"/>
      <c r="Y146" s="139"/>
      <c r="Z146" s="139"/>
      <c r="AA146" s="139"/>
      <c r="AB146" s="139"/>
      <c r="AC146" s="139"/>
      <c r="AD146" s="139"/>
      <c r="AE146" s="139"/>
      <c r="AF146" s="139"/>
      <c r="AG146" s="139"/>
      <c r="AH146" s="139"/>
      <c r="AI146" s="139"/>
      <c r="AJ146" s="139"/>
      <c r="AK146" s="139"/>
      <c r="AL146" s="139"/>
      <c r="AM146" s="139"/>
      <c r="AN146" s="139"/>
      <c r="AO146" s="140"/>
    </row>
    <row r="147" spans="1:41" s="141" customFormat="1" ht="63">
      <c r="A147" s="136">
        <v>5</v>
      </c>
      <c r="B147" s="24" t="s">
        <v>635</v>
      </c>
      <c r="C147" s="25">
        <v>10241.668</v>
      </c>
      <c r="D147" s="25">
        <v>0</v>
      </c>
      <c r="E147" s="25">
        <v>10241.668</v>
      </c>
      <c r="F147" s="25">
        <v>0</v>
      </c>
      <c r="G147" s="25">
        <v>8124.4040000000005</v>
      </c>
      <c r="H147" s="25">
        <v>0</v>
      </c>
      <c r="I147" s="25">
        <v>8124.4040000000005</v>
      </c>
      <c r="J147" s="25">
        <v>0</v>
      </c>
      <c r="K147" s="25">
        <v>2227.8000000000002</v>
      </c>
      <c r="L147" s="25">
        <v>0</v>
      </c>
      <c r="M147" s="25">
        <v>0</v>
      </c>
      <c r="N147" s="25">
        <v>0</v>
      </c>
      <c r="O147" s="139"/>
      <c r="P147" s="139"/>
      <c r="Q147" s="139"/>
      <c r="R147" s="139"/>
      <c r="S147" s="139"/>
      <c r="T147" s="139"/>
      <c r="U147" s="139"/>
      <c r="V147" s="139"/>
      <c r="W147" s="139"/>
      <c r="X147" s="139"/>
      <c r="Y147" s="139"/>
      <c r="Z147" s="139"/>
      <c r="AA147" s="139"/>
      <c r="AB147" s="139"/>
      <c r="AC147" s="139"/>
      <c r="AD147" s="139"/>
      <c r="AE147" s="139"/>
      <c r="AF147" s="139"/>
      <c r="AG147" s="139"/>
      <c r="AH147" s="139"/>
      <c r="AI147" s="139"/>
      <c r="AJ147" s="139"/>
      <c r="AK147" s="139"/>
      <c r="AL147" s="139"/>
      <c r="AM147" s="139"/>
      <c r="AN147" s="139"/>
      <c r="AO147" s="140"/>
    </row>
    <row r="148" spans="1:41" s="139" customFormat="1" ht="94.5">
      <c r="A148" s="136">
        <v>5</v>
      </c>
      <c r="B148" s="50" t="s">
        <v>636</v>
      </c>
      <c r="C148" s="25">
        <v>3880.2559999999999</v>
      </c>
      <c r="D148" s="36">
        <v>0</v>
      </c>
      <c r="E148" s="25">
        <v>3880.2559999999999</v>
      </c>
      <c r="F148" s="25">
        <v>0</v>
      </c>
      <c r="G148" s="25">
        <v>3880.2559999999999</v>
      </c>
      <c r="H148" s="25">
        <v>0</v>
      </c>
      <c r="I148" s="25">
        <v>3880.2559999999999</v>
      </c>
      <c r="J148" s="25">
        <v>0</v>
      </c>
      <c r="K148" s="25">
        <v>711</v>
      </c>
      <c r="L148" s="25">
        <v>0</v>
      </c>
      <c r="M148" s="25">
        <v>0</v>
      </c>
      <c r="N148" s="25">
        <v>0</v>
      </c>
    </row>
    <row r="149" spans="1:41" s="139" customFormat="1" ht="63">
      <c r="A149" s="136">
        <v>5</v>
      </c>
      <c r="B149" s="51" t="s">
        <v>637</v>
      </c>
      <c r="C149" s="25">
        <v>18000</v>
      </c>
      <c r="D149" s="36">
        <v>0</v>
      </c>
      <c r="E149" s="25">
        <v>18000</v>
      </c>
      <c r="F149" s="25">
        <v>0</v>
      </c>
      <c r="G149" s="25">
        <v>15000</v>
      </c>
      <c r="H149" s="25">
        <v>0</v>
      </c>
      <c r="I149" s="25">
        <v>15000</v>
      </c>
      <c r="J149" s="25">
        <v>0</v>
      </c>
      <c r="K149" s="25">
        <v>6868.8389999999999</v>
      </c>
      <c r="L149" s="25">
        <v>0</v>
      </c>
      <c r="M149" s="25">
        <v>0</v>
      </c>
      <c r="N149" s="25">
        <v>0</v>
      </c>
    </row>
    <row r="150" spans="1:41" s="139" customFormat="1" ht="47.25">
      <c r="A150" s="136">
        <v>5</v>
      </c>
      <c r="B150" s="122" t="s">
        <v>314</v>
      </c>
      <c r="C150" s="25">
        <v>5861.0290000000005</v>
      </c>
      <c r="D150" s="36">
        <v>54408.837</v>
      </c>
      <c r="E150" s="25">
        <v>5861.0290000000005</v>
      </c>
      <c r="F150" s="25">
        <v>54408.837</v>
      </c>
      <c r="G150" s="25">
        <v>5861.0290000000005</v>
      </c>
      <c r="H150" s="25">
        <v>54408.837</v>
      </c>
      <c r="I150" s="25">
        <v>5861.0290000000005</v>
      </c>
      <c r="J150" s="25">
        <v>0</v>
      </c>
      <c r="K150" s="25">
        <v>0</v>
      </c>
      <c r="L150" s="25">
        <v>0</v>
      </c>
      <c r="M150" s="25">
        <v>0</v>
      </c>
      <c r="N150" s="25">
        <v>0</v>
      </c>
    </row>
    <row r="151" spans="1:41" s="139" customFormat="1" ht="31.5">
      <c r="A151" s="134">
        <v>5</v>
      </c>
      <c r="B151" s="122" t="s">
        <v>315</v>
      </c>
      <c r="C151" s="25">
        <v>5047.1480000000001</v>
      </c>
      <c r="D151" s="25">
        <v>0</v>
      </c>
      <c r="E151" s="25">
        <v>5047.1480000000001</v>
      </c>
      <c r="F151" s="25">
        <v>0</v>
      </c>
      <c r="G151" s="25">
        <v>5047.1480000000001</v>
      </c>
      <c r="H151" s="25">
        <v>0</v>
      </c>
      <c r="I151" s="25">
        <v>5047.1480000000001</v>
      </c>
      <c r="J151" s="25">
        <v>0</v>
      </c>
      <c r="K151" s="25">
        <v>1076.4000000000001</v>
      </c>
      <c r="L151" s="25">
        <v>0</v>
      </c>
      <c r="M151" s="25">
        <v>0</v>
      </c>
      <c r="N151" s="25">
        <v>0</v>
      </c>
    </row>
    <row r="152" spans="1:41" s="139" customFormat="1" ht="78.75">
      <c r="A152" s="136">
        <v>5</v>
      </c>
      <c r="B152" s="122" t="s">
        <v>316</v>
      </c>
      <c r="C152" s="25">
        <v>9823.4179999999997</v>
      </c>
      <c r="D152" s="25">
        <v>0</v>
      </c>
      <c r="E152" s="25">
        <v>9823.4179999999997</v>
      </c>
      <c r="F152" s="25">
        <v>0</v>
      </c>
      <c r="G152" s="25">
        <v>9823.4179999999997</v>
      </c>
      <c r="H152" s="25">
        <v>0</v>
      </c>
      <c r="I152" s="25">
        <v>9823.4179999999997</v>
      </c>
      <c r="J152" s="25">
        <v>0</v>
      </c>
      <c r="K152" s="25">
        <v>2349.0189999999998</v>
      </c>
      <c r="L152" s="25">
        <v>0</v>
      </c>
      <c r="M152" s="25">
        <v>0</v>
      </c>
      <c r="N152" s="25">
        <v>0</v>
      </c>
    </row>
    <row r="153" spans="1:41" s="139" customFormat="1" ht="63">
      <c r="A153" s="134">
        <v>5</v>
      </c>
      <c r="B153" s="122" t="s">
        <v>317</v>
      </c>
      <c r="C153" s="25">
        <v>4076.6909999999998</v>
      </c>
      <c r="D153" s="25">
        <v>0</v>
      </c>
      <c r="E153" s="25">
        <v>4076.6909999999998</v>
      </c>
      <c r="F153" s="25">
        <v>0</v>
      </c>
      <c r="G153" s="25">
        <v>4076.6909999999998</v>
      </c>
      <c r="H153" s="25">
        <v>0</v>
      </c>
      <c r="I153" s="25">
        <v>4076.6909999999998</v>
      </c>
      <c r="J153" s="25">
        <v>0</v>
      </c>
      <c r="K153" s="25">
        <v>1009.848</v>
      </c>
      <c r="L153" s="25">
        <v>0</v>
      </c>
      <c r="M153" s="25">
        <v>0</v>
      </c>
      <c r="N153" s="25">
        <v>0</v>
      </c>
    </row>
    <row r="154" spans="1:41" s="139" customFormat="1" ht="63">
      <c r="A154" s="136">
        <v>5</v>
      </c>
      <c r="B154" s="122" t="s">
        <v>318</v>
      </c>
      <c r="C154" s="25">
        <v>8859.4140000000007</v>
      </c>
      <c r="D154" s="25">
        <v>0</v>
      </c>
      <c r="E154" s="25">
        <v>8859.4140000000007</v>
      </c>
      <c r="F154" s="25">
        <v>0</v>
      </c>
      <c r="G154" s="25">
        <v>8859.4140000000007</v>
      </c>
      <c r="H154" s="25">
        <v>0</v>
      </c>
      <c r="I154" s="25">
        <v>8859.4140000000007</v>
      </c>
      <c r="J154" s="25">
        <v>0</v>
      </c>
      <c r="K154" s="25">
        <v>2129.9699999999998</v>
      </c>
      <c r="L154" s="25">
        <v>0</v>
      </c>
      <c r="M154" s="25">
        <v>0</v>
      </c>
      <c r="N154" s="25">
        <v>0</v>
      </c>
    </row>
    <row r="155" spans="1:41" s="139" customFormat="1" ht="31.5">
      <c r="A155" s="136">
        <v>5</v>
      </c>
      <c r="B155" s="122" t="s">
        <v>319</v>
      </c>
      <c r="C155" s="25">
        <v>1518.0350000000001</v>
      </c>
      <c r="D155" s="25">
        <v>0</v>
      </c>
      <c r="E155" s="25">
        <v>1518.0350000000001</v>
      </c>
      <c r="F155" s="25">
        <v>0</v>
      </c>
      <c r="G155" s="25">
        <v>1518.0350000000001</v>
      </c>
      <c r="H155" s="25">
        <v>0</v>
      </c>
      <c r="I155" s="25">
        <v>1518.0350000000001</v>
      </c>
      <c r="J155" s="25">
        <v>0</v>
      </c>
      <c r="K155" s="25">
        <v>0</v>
      </c>
      <c r="L155" s="25">
        <v>0</v>
      </c>
      <c r="M155" s="25">
        <v>0</v>
      </c>
      <c r="N155" s="25">
        <v>0</v>
      </c>
    </row>
    <row r="156" spans="1:41" s="139" customFormat="1" ht="31.5">
      <c r="A156" s="136">
        <v>5</v>
      </c>
      <c r="B156" s="122" t="s">
        <v>320</v>
      </c>
      <c r="C156" s="25">
        <v>9026.4050000000007</v>
      </c>
      <c r="D156" s="25">
        <v>0</v>
      </c>
      <c r="E156" s="25">
        <v>9026.4050000000007</v>
      </c>
      <c r="F156" s="25">
        <v>0</v>
      </c>
      <c r="G156" s="25">
        <v>9026.4050000000007</v>
      </c>
      <c r="H156" s="25">
        <v>0</v>
      </c>
      <c r="I156" s="25">
        <v>9026.4050000000007</v>
      </c>
      <c r="J156" s="25">
        <v>0</v>
      </c>
      <c r="K156" s="25">
        <v>2630.4409999999998</v>
      </c>
      <c r="L156" s="25">
        <v>0</v>
      </c>
      <c r="M156" s="25">
        <v>1039.6489999999999</v>
      </c>
      <c r="N156" s="25">
        <v>0</v>
      </c>
    </row>
    <row r="157" spans="1:41" s="139" customFormat="1" ht="78.75">
      <c r="A157" s="136">
        <v>5</v>
      </c>
      <c r="B157" s="122" t="s">
        <v>321</v>
      </c>
      <c r="C157" s="25">
        <v>5510.125</v>
      </c>
      <c r="D157" s="25">
        <v>0</v>
      </c>
      <c r="E157" s="25">
        <v>5510.125</v>
      </c>
      <c r="F157" s="25">
        <v>0</v>
      </c>
      <c r="G157" s="25">
        <v>5510.125</v>
      </c>
      <c r="H157" s="25">
        <v>0</v>
      </c>
      <c r="I157" s="25">
        <v>5510.125</v>
      </c>
      <c r="J157" s="25">
        <v>0</v>
      </c>
      <c r="K157" s="25">
        <v>1283.4000000000001</v>
      </c>
      <c r="L157" s="25">
        <v>0</v>
      </c>
      <c r="M157" s="25">
        <v>0</v>
      </c>
      <c r="N157" s="25">
        <v>0</v>
      </c>
    </row>
    <row r="158" spans="1:41" s="139" customFormat="1" ht="31.5">
      <c r="A158" s="136">
        <v>5</v>
      </c>
      <c r="B158" s="122" t="s">
        <v>322</v>
      </c>
      <c r="C158" s="25">
        <v>1049.6500000000001</v>
      </c>
      <c r="D158" s="25">
        <v>0</v>
      </c>
      <c r="E158" s="25">
        <v>1049.6500000000001</v>
      </c>
      <c r="F158" s="25">
        <v>0</v>
      </c>
      <c r="G158" s="25">
        <v>1049.6500000000001</v>
      </c>
      <c r="H158" s="25">
        <v>0</v>
      </c>
      <c r="I158" s="25">
        <v>1049.6500000000001</v>
      </c>
      <c r="J158" s="25">
        <v>0</v>
      </c>
      <c r="K158" s="25">
        <v>304.14400000000001</v>
      </c>
      <c r="L158" s="25">
        <v>0</v>
      </c>
      <c r="M158" s="25">
        <v>0</v>
      </c>
      <c r="N158" s="25">
        <v>0</v>
      </c>
    </row>
    <row r="159" spans="1:41" s="139" customFormat="1" ht="78.75">
      <c r="A159" s="136">
        <v>5</v>
      </c>
      <c r="B159" s="122" t="s">
        <v>323</v>
      </c>
      <c r="C159" s="25">
        <v>5087.5050000000001</v>
      </c>
      <c r="D159" s="25">
        <v>0</v>
      </c>
      <c r="E159" s="25">
        <v>5087.5050000000001</v>
      </c>
      <c r="F159" s="25">
        <v>0</v>
      </c>
      <c r="G159" s="25">
        <v>5087.5050000000001</v>
      </c>
      <c r="H159" s="25">
        <v>0</v>
      </c>
      <c r="I159" s="25">
        <v>5087.5050000000001</v>
      </c>
      <c r="J159" s="25">
        <v>0</v>
      </c>
      <c r="K159" s="25">
        <v>0</v>
      </c>
      <c r="L159" s="25">
        <v>0</v>
      </c>
      <c r="M159" s="25">
        <v>0</v>
      </c>
      <c r="N159" s="25">
        <v>0</v>
      </c>
    </row>
    <row r="160" spans="1:41" s="139" customFormat="1" ht="31.5">
      <c r="A160" s="134">
        <v>5</v>
      </c>
      <c r="B160" s="122" t="s">
        <v>324</v>
      </c>
      <c r="C160" s="57">
        <v>28383.522000000001</v>
      </c>
      <c r="D160" s="57">
        <v>0</v>
      </c>
      <c r="E160" s="57">
        <v>28383.522000000001</v>
      </c>
      <c r="F160" s="57">
        <v>0</v>
      </c>
      <c r="G160" s="57">
        <v>28383.522000000001</v>
      </c>
      <c r="H160" s="57">
        <v>0</v>
      </c>
      <c r="I160" s="57">
        <v>28383.522000000001</v>
      </c>
      <c r="J160" s="57">
        <v>0</v>
      </c>
      <c r="K160" s="57">
        <v>0</v>
      </c>
      <c r="L160" s="57">
        <v>0</v>
      </c>
      <c r="M160" s="57">
        <v>0</v>
      </c>
      <c r="N160" s="57">
        <v>0</v>
      </c>
    </row>
    <row r="161" spans="1:27" s="29" customFormat="1" ht="23.25" customHeight="1">
      <c r="A161" s="181">
        <v>6</v>
      </c>
      <c r="B161" s="186" t="s">
        <v>72</v>
      </c>
      <c r="C161" s="112">
        <f t="shared" ref="C161:H161" si="5">SUM(C164:C197)</f>
        <v>145370.02500000002</v>
      </c>
      <c r="D161" s="133">
        <f t="shared" si="5"/>
        <v>72690.013000000006</v>
      </c>
      <c r="E161" s="112">
        <f t="shared" si="5"/>
        <v>145370.02500000002</v>
      </c>
      <c r="F161" s="112">
        <f t="shared" si="5"/>
        <v>72690.013000000006</v>
      </c>
      <c r="G161" s="112">
        <f t="shared" si="5"/>
        <v>140637.024</v>
      </c>
      <c r="H161" s="112">
        <f t="shared" si="5"/>
        <v>72690.013000000006</v>
      </c>
      <c r="I161" s="112">
        <f>SUM(I163:I197)</f>
        <v>140637.02400000003</v>
      </c>
      <c r="J161" s="112">
        <f>SUM(J163:J197)</f>
        <v>941.375</v>
      </c>
      <c r="K161" s="112">
        <f>SUM(K164:K197)</f>
        <v>93168.577400000009</v>
      </c>
      <c r="L161" s="112">
        <f>SUM(L164:L197)</f>
        <v>941.375</v>
      </c>
      <c r="M161" s="112">
        <f>SUM(M164:M187)</f>
        <v>0</v>
      </c>
      <c r="N161" s="112">
        <f>SUM(N164:N187)</f>
        <v>0</v>
      </c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  <c r="AA161" s="32"/>
    </row>
    <row r="162" spans="1:27" s="29" customFormat="1" ht="46.5" customHeight="1">
      <c r="A162" s="191"/>
      <c r="B162" s="190"/>
      <c r="C162" s="113"/>
      <c r="D162" s="158" t="s">
        <v>692</v>
      </c>
      <c r="E162" s="113"/>
      <c r="F162" s="113"/>
      <c r="G162" s="113"/>
      <c r="H162" s="113"/>
      <c r="I162" s="113"/>
      <c r="J162" s="113"/>
      <c r="K162" s="113"/>
      <c r="L162" s="113"/>
      <c r="M162" s="113"/>
      <c r="N162" s="113"/>
      <c r="O162" s="104"/>
      <c r="P162" s="104"/>
      <c r="Q162" s="104"/>
      <c r="R162" s="104"/>
      <c r="S162" s="104"/>
      <c r="T162" s="104"/>
      <c r="U162" s="104"/>
      <c r="V162" s="104"/>
      <c r="W162" s="104"/>
      <c r="X162" s="104"/>
      <c r="Y162" s="104"/>
      <c r="Z162" s="104"/>
      <c r="AA162" s="104"/>
    </row>
    <row r="163" spans="1:27" s="29" customFormat="1" ht="16.5" customHeight="1">
      <c r="A163" s="54"/>
      <c r="B163" s="69" t="s">
        <v>286</v>
      </c>
      <c r="C163" s="72"/>
      <c r="D163" s="72"/>
      <c r="E163" s="56"/>
      <c r="F163" s="56"/>
      <c r="G163" s="56"/>
      <c r="H163" s="56"/>
      <c r="I163" s="56">
        <v>21408.776999999998</v>
      </c>
      <c r="J163" s="56">
        <v>0</v>
      </c>
      <c r="K163" s="56"/>
      <c r="L163" s="56"/>
      <c r="M163" s="56"/>
      <c r="N163" s="56"/>
      <c r="O163" s="153"/>
      <c r="P163" s="153"/>
      <c r="Q163" s="153"/>
      <c r="R163" s="153"/>
      <c r="S163" s="153"/>
      <c r="T163" s="153"/>
      <c r="U163" s="153"/>
      <c r="V163" s="153"/>
      <c r="W163" s="153"/>
      <c r="X163" s="153"/>
      <c r="Y163" s="153"/>
      <c r="Z163" s="153"/>
      <c r="AA163" s="153"/>
    </row>
    <row r="164" spans="1:27" s="27" customFormat="1" ht="47.25">
      <c r="A164" s="33">
        <v>6</v>
      </c>
      <c r="B164" s="24" t="s">
        <v>73</v>
      </c>
      <c r="C164" s="34">
        <v>20298.239000000001</v>
      </c>
      <c r="D164" s="34">
        <v>10133.903</v>
      </c>
      <c r="E164" s="25">
        <v>20298.239000000001</v>
      </c>
      <c r="F164" s="25">
        <v>10133.903</v>
      </c>
      <c r="G164" s="25">
        <v>20298.239000000001</v>
      </c>
      <c r="H164" s="25">
        <v>10133.903</v>
      </c>
      <c r="I164" s="25">
        <v>20298.239000000001</v>
      </c>
      <c r="J164" s="25">
        <v>0</v>
      </c>
      <c r="K164" s="25">
        <v>19580.400000000001</v>
      </c>
      <c r="L164" s="25">
        <v>0</v>
      </c>
      <c r="M164" s="25">
        <v>0</v>
      </c>
      <c r="N164" s="25">
        <v>0</v>
      </c>
    </row>
    <row r="165" spans="1:27" s="27" customFormat="1" ht="94.5">
      <c r="A165" s="33">
        <v>6</v>
      </c>
      <c r="B165" s="50" t="s">
        <v>74</v>
      </c>
      <c r="C165" s="34">
        <v>2668</v>
      </c>
      <c r="D165" s="34">
        <v>1332</v>
      </c>
      <c r="E165" s="34">
        <v>2668</v>
      </c>
      <c r="F165" s="34">
        <v>1332</v>
      </c>
      <c r="G165" s="34">
        <v>2668</v>
      </c>
      <c r="H165" s="34">
        <v>1332</v>
      </c>
      <c r="I165" s="34">
        <v>2668</v>
      </c>
      <c r="J165" s="34">
        <v>0</v>
      </c>
      <c r="K165" s="34">
        <v>800.4</v>
      </c>
      <c r="L165" s="34">
        <v>0</v>
      </c>
      <c r="M165" s="34">
        <v>0</v>
      </c>
      <c r="N165" s="25">
        <v>0</v>
      </c>
      <c r="O165" s="40"/>
    </row>
    <row r="166" spans="1:27" s="27" customFormat="1" ht="31.5">
      <c r="A166" s="23">
        <v>6</v>
      </c>
      <c r="B166" s="51" t="s">
        <v>75</v>
      </c>
      <c r="C166" s="25">
        <v>22322.251</v>
      </c>
      <c r="D166" s="25">
        <v>11245.959000000001</v>
      </c>
      <c r="E166" s="25">
        <v>22322.251</v>
      </c>
      <c r="F166" s="25">
        <v>11245.959000000001</v>
      </c>
      <c r="G166" s="25">
        <v>22322.251</v>
      </c>
      <c r="H166" s="25">
        <v>11245.959000000001</v>
      </c>
      <c r="I166" s="25">
        <v>22322.251</v>
      </c>
      <c r="J166" s="25">
        <v>0</v>
      </c>
      <c r="K166" s="25">
        <v>22322.251400000001</v>
      </c>
      <c r="L166" s="25">
        <v>0</v>
      </c>
      <c r="M166" s="25">
        <v>0</v>
      </c>
      <c r="N166" s="25">
        <v>0</v>
      </c>
    </row>
    <row r="167" spans="1:27" s="27" customFormat="1" ht="63">
      <c r="A167" s="23">
        <v>6</v>
      </c>
      <c r="B167" s="51" t="s">
        <v>76</v>
      </c>
      <c r="C167" s="25">
        <v>1790.1849999999999</v>
      </c>
      <c r="D167" s="25">
        <v>893.75</v>
      </c>
      <c r="E167" s="25">
        <v>1790.1849999999999</v>
      </c>
      <c r="F167" s="25">
        <v>893.75</v>
      </c>
      <c r="G167" s="25">
        <v>1790.1849999999999</v>
      </c>
      <c r="H167" s="25">
        <v>893.75</v>
      </c>
      <c r="I167" s="25">
        <v>1790.1849999999999</v>
      </c>
      <c r="J167" s="25">
        <v>0</v>
      </c>
      <c r="K167" s="25">
        <v>1790.1849999999999</v>
      </c>
      <c r="L167" s="25">
        <v>0</v>
      </c>
      <c r="M167" s="25">
        <v>0</v>
      </c>
      <c r="N167" s="25">
        <v>0</v>
      </c>
    </row>
    <row r="168" spans="1:27" s="27" customFormat="1" ht="31.5">
      <c r="A168" s="35">
        <v>6</v>
      </c>
      <c r="B168" s="52" t="s">
        <v>77</v>
      </c>
      <c r="C168" s="36">
        <v>2771.2159999999999</v>
      </c>
      <c r="D168" s="36">
        <v>1383.5309999999999</v>
      </c>
      <c r="E168" s="36">
        <v>2771.2159999999999</v>
      </c>
      <c r="F168" s="36">
        <v>1383.5309999999999</v>
      </c>
      <c r="G168" s="36">
        <v>2771.2159999999999</v>
      </c>
      <c r="H168" s="36">
        <v>1383.5309999999999</v>
      </c>
      <c r="I168" s="36">
        <v>2771.2159999999999</v>
      </c>
      <c r="J168" s="36">
        <v>0</v>
      </c>
      <c r="K168" s="36">
        <v>1593.653</v>
      </c>
      <c r="L168" s="36">
        <v>0</v>
      </c>
      <c r="M168" s="36">
        <v>0</v>
      </c>
      <c r="N168" s="36">
        <v>0</v>
      </c>
    </row>
    <row r="169" spans="1:27" s="27" customFormat="1">
      <c r="A169" s="33">
        <v>6</v>
      </c>
      <c r="B169" s="50" t="s">
        <v>78</v>
      </c>
      <c r="C169" s="34">
        <v>3418.64</v>
      </c>
      <c r="D169" s="34">
        <v>1706.7570000000001</v>
      </c>
      <c r="E169" s="34">
        <v>3418.64</v>
      </c>
      <c r="F169" s="34">
        <v>1706.7570000000001</v>
      </c>
      <c r="G169" s="34">
        <v>3418.64</v>
      </c>
      <c r="H169" s="34">
        <v>1706.7570000000001</v>
      </c>
      <c r="I169" s="34">
        <v>3418.64</v>
      </c>
      <c r="J169" s="34">
        <v>0</v>
      </c>
      <c r="K169" s="34">
        <v>3084.723</v>
      </c>
      <c r="L169" s="34">
        <v>0</v>
      </c>
      <c r="M169" s="34">
        <v>0</v>
      </c>
      <c r="N169" s="34">
        <v>0</v>
      </c>
    </row>
    <row r="170" spans="1:27" s="27" customFormat="1" ht="47.25">
      <c r="A170" s="23">
        <v>6</v>
      </c>
      <c r="B170" s="51" t="s">
        <v>79</v>
      </c>
      <c r="C170" s="25">
        <v>1162.432</v>
      </c>
      <c r="D170" s="25">
        <v>580.34400000000005</v>
      </c>
      <c r="E170" s="25">
        <v>1162.432</v>
      </c>
      <c r="F170" s="25">
        <v>580.34400000000005</v>
      </c>
      <c r="G170" s="25">
        <v>1162.432</v>
      </c>
      <c r="H170" s="25">
        <v>580.34400000000005</v>
      </c>
      <c r="I170" s="25">
        <v>1162.432</v>
      </c>
      <c r="J170" s="25">
        <v>0</v>
      </c>
      <c r="K170" s="25">
        <v>1141.261</v>
      </c>
      <c r="L170" s="25">
        <v>0</v>
      </c>
      <c r="M170" s="25">
        <v>0</v>
      </c>
      <c r="N170" s="25">
        <v>0</v>
      </c>
    </row>
    <row r="171" spans="1:27" s="27" customFormat="1" ht="47.25">
      <c r="A171" s="35">
        <v>6</v>
      </c>
      <c r="B171" s="52" t="s">
        <v>80</v>
      </c>
      <c r="C171" s="36">
        <v>1690.8140000000001</v>
      </c>
      <c r="D171" s="36">
        <v>844.14</v>
      </c>
      <c r="E171" s="36">
        <v>1690.8140000000001</v>
      </c>
      <c r="F171" s="36">
        <v>844.14</v>
      </c>
      <c r="G171" s="36">
        <v>1690.8140000000001</v>
      </c>
      <c r="H171" s="36">
        <v>844.14</v>
      </c>
      <c r="I171" s="36">
        <v>1690.8140000000001</v>
      </c>
      <c r="J171" s="36">
        <v>0</v>
      </c>
      <c r="K171" s="36">
        <v>1641.6379999999999</v>
      </c>
      <c r="L171" s="36">
        <v>0</v>
      </c>
      <c r="M171" s="36">
        <v>0</v>
      </c>
      <c r="N171" s="36">
        <v>0</v>
      </c>
    </row>
    <row r="172" spans="1:27" s="27" customFormat="1" ht="31.5">
      <c r="A172" s="23">
        <v>6</v>
      </c>
      <c r="B172" s="24" t="s">
        <v>81</v>
      </c>
      <c r="C172" s="25">
        <v>667</v>
      </c>
      <c r="D172" s="25">
        <v>333</v>
      </c>
      <c r="E172" s="25">
        <v>667</v>
      </c>
      <c r="F172" s="25">
        <v>333</v>
      </c>
      <c r="G172" s="25">
        <v>667</v>
      </c>
      <c r="H172" s="25">
        <v>333</v>
      </c>
      <c r="I172" s="25">
        <v>667</v>
      </c>
      <c r="J172" s="25">
        <v>0</v>
      </c>
      <c r="K172" s="25">
        <v>641.16300000000001</v>
      </c>
      <c r="L172" s="25">
        <v>0</v>
      </c>
      <c r="M172" s="25">
        <v>0</v>
      </c>
      <c r="N172" s="25">
        <v>0</v>
      </c>
    </row>
    <row r="173" spans="1:27" s="27" customFormat="1" ht="47.25">
      <c r="A173" s="23">
        <v>6</v>
      </c>
      <c r="B173" s="24" t="s">
        <v>82</v>
      </c>
      <c r="C173" s="25">
        <v>148.75</v>
      </c>
      <c r="D173" s="25">
        <v>74.263000000000005</v>
      </c>
      <c r="E173" s="25">
        <v>148.75</v>
      </c>
      <c r="F173" s="57">
        <v>74.263000000000005</v>
      </c>
      <c r="G173" s="25">
        <v>148.75</v>
      </c>
      <c r="H173" s="57">
        <v>74.263000000000005</v>
      </c>
      <c r="I173" s="25">
        <v>148.75</v>
      </c>
      <c r="J173" s="25">
        <v>0</v>
      </c>
      <c r="K173" s="25">
        <v>147.96299999999999</v>
      </c>
      <c r="L173" s="25">
        <v>0</v>
      </c>
      <c r="M173" s="25">
        <v>0</v>
      </c>
      <c r="N173" s="25">
        <v>0</v>
      </c>
    </row>
    <row r="174" spans="1:27" s="27" customFormat="1" ht="47.25">
      <c r="A174" s="23">
        <v>6</v>
      </c>
      <c r="B174" s="24" t="s">
        <v>83</v>
      </c>
      <c r="C174" s="25">
        <v>3854.8870000000002</v>
      </c>
      <c r="D174" s="25">
        <v>1924.5540000000001</v>
      </c>
      <c r="E174" s="25">
        <v>3854.8870000000002</v>
      </c>
      <c r="F174" s="25">
        <v>1924.5540000000001</v>
      </c>
      <c r="G174" s="25">
        <v>3854.8870000000002</v>
      </c>
      <c r="H174" s="25">
        <v>1924.5540000000001</v>
      </c>
      <c r="I174" s="25">
        <v>3854.8870000000002</v>
      </c>
      <c r="J174" s="25">
        <v>0</v>
      </c>
      <c r="K174" s="25">
        <v>0</v>
      </c>
      <c r="L174" s="25">
        <v>0</v>
      </c>
      <c r="M174" s="25">
        <v>0</v>
      </c>
      <c r="N174" s="25">
        <v>0</v>
      </c>
    </row>
    <row r="175" spans="1:27" s="27" customFormat="1" ht="126">
      <c r="A175" s="23">
        <v>6</v>
      </c>
      <c r="B175" s="24" t="s">
        <v>84</v>
      </c>
      <c r="C175" s="25">
        <v>659.34400000000005</v>
      </c>
      <c r="D175" s="25">
        <v>329.178</v>
      </c>
      <c r="E175" s="25">
        <v>659.34400000000005</v>
      </c>
      <c r="F175" s="25">
        <v>329.178</v>
      </c>
      <c r="G175" s="25">
        <v>659.34400000000005</v>
      </c>
      <c r="H175" s="25">
        <v>329.178</v>
      </c>
      <c r="I175" s="25">
        <v>659.34400000000005</v>
      </c>
      <c r="J175" s="25">
        <v>0</v>
      </c>
      <c r="K175" s="25">
        <v>36.338999999999999</v>
      </c>
      <c r="L175" s="25">
        <v>0</v>
      </c>
      <c r="M175" s="25">
        <v>0</v>
      </c>
      <c r="N175" s="25">
        <v>0</v>
      </c>
    </row>
    <row r="176" spans="1:27" s="27" customFormat="1" ht="63">
      <c r="A176" s="23">
        <v>6</v>
      </c>
      <c r="B176" s="24" t="s">
        <v>85</v>
      </c>
      <c r="C176" s="25">
        <v>736.23699999999997</v>
      </c>
      <c r="D176" s="25">
        <v>367.56599999999997</v>
      </c>
      <c r="E176" s="25">
        <v>736.23699999999997</v>
      </c>
      <c r="F176" s="25">
        <v>367.56599999999997</v>
      </c>
      <c r="G176" s="25">
        <v>736.23699999999997</v>
      </c>
      <c r="H176" s="25">
        <v>367.56599999999997</v>
      </c>
      <c r="I176" s="25">
        <v>736.23699999999997</v>
      </c>
      <c r="J176" s="25">
        <v>0</v>
      </c>
      <c r="K176" s="25">
        <v>690.77599999999995</v>
      </c>
      <c r="L176" s="25">
        <v>0</v>
      </c>
      <c r="M176" s="25">
        <v>0</v>
      </c>
      <c r="N176" s="25">
        <v>0</v>
      </c>
    </row>
    <row r="177" spans="1:14" s="27" customFormat="1" ht="47.25">
      <c r="A177" s="23">
        <v>6</v>
      </c>
      <c r="B177" s="24" t="s">
        <v>86</v>
      </c>
      <c r="C177" s="25">
        <v>3376.6350000000002</v>
      </c>
      <c r="D177" s="25">
        <v>1685.787</v>
      </c>
      <c r="E177" s="25">
        <v>3376.6350000000002</v>
      </c>
      <c r="F177" s="25">
        <v>1685.787</v>
      </c>
      <c r="G177" s="25">
        <v>3376.6350000000002</v>
      </c>
      <c r="H177" s="25">
        <v>1685.787</v>
      </c>
      <c r="I177" s="25">
        <v>3376.6350000000002</v>
      </c>
      <c r="J177" s="25">
        <v>0</v>
      </c>
      <c r="K177" s="25">
        <v>2809.8090000000002</v>
      </c>
      <c r="L177" s="25">
        <v>0</v>
      </c>
      <c r="M177" s="25">
        <v>0</v>
      </c>
      <c r="N177" s="25">
        <v>0</v>
      </c>
    </row>
    <row r="178" spans="1:14" s="27" customFormat="1" ht="47.25">
      <c r="A178" s="23">
        <v>6</v>
      </c>
      <c r="B178" s="24" t="s">
        <v>87</v>
      </c>
      <c r="C178" s="25">
        <v>1696.66</v>
      </c>
      <c r="D178" s="25">
        <v>847.05799999999999</v>
      </c>
      <c r="E178" s="25">
        <v>1696.66</v>
      </c>
      <c r="F178" s="25">
        <v>847.05799999999999</v>
      </c>
      <c r="G178" s="25">
        <v>1696.66</v>
      </c>
      <c r="H178" s="25">
        <v>847.05799999999999</v>
      </c>
      <c r="I178" s="25">
        <v>1696.66</v>
      </c>
      <c r="J178" s="25">
        <v>0</v>
      </c>
      <c r="K178" s="25">
        <v>494.37200000000001</v>
      </c>
      <c r="L178" s="25">
        <v>0</v>
      </c>
      <c r="M178" s="25">
        <v>0</v>
      </c>
      <c r="N178" s="25">
        <v>0</v>
      </c>
    </row>
    <row r="179" spans="1:14" s="27" customFormat="1" ht="63">
      <c r="A179" s="23">
        <v>6</v>
      </c>
      <c r="B179" s="24" t="s">
        <v>836</v>
      </c>
      <c r="C179" s="25">
        <v>1631.626</v>
      </c>
      <c r="D179" s="25">
        <v>814.59</v>
      </c>
      <c r="E179" s="25">
        <v>1631.626</v>
      </c>
      <c r="F179" s="25">
        <v>814.59</v>
      </c>
      <c r="G179" s="25">
        <v>1631.626</v>
      </c>
      <c r="H179" s="25">
        <v>814.59</v>
      </c>
      <c r="I179" s="25">
        <v>1631.626</v>
      </c>
      <c r="J179" s="25">
        <v>0</v>
      </c>
      <c r="K179" s="25">
        <v>1631.1179999999999</v>
      </c>
      <c r="L179" s="25">
        <v>0</v>
      </c>
      <c r="M179" s="25">
        <v>0</v>
      </c>
      <c r="N179" s="25">
        <v>0</v>
      </c>
    </row>
    <row r="180" spans="1:14" s="27" customFormat="1" ht="47.25">
      <c r="A180" s="33">
        <v>6</v>
      </c>
      <c r="B180" s="50" t="s">
        <v>835</v>
      </c>
      <c r="C180" s="34">
        <v>4496.0379999999996</v>
      </c>
      <c r="D180" s="34">
        <v>2248.694</v>
      </c>
      <c r="E180" s="34">
        <v>4496.0379999999996</v>
      </c>
      <c r="F180" s="34">
        <v>2248.694</v>
      </c>
      <c r="G180" s="34">
        <v>4496.0379999999996</v>
      </c>
      <c r="H180" s="34">
        <v>2248.694</v>
      </c>
      <c r="I180" s="34">
        <v>4496.0379999999996</v>
      </c>
      <c r="J180" s="34">
        <v>0</v>
      </c>
      <c r="K180" s="34">
        <v>4189.683</v>
      </c>
      <c r="L180" s="34">
        <v>0</v>
      </c>
      <c r="M180" s="34">
        <v>0</v>
      </c>
      <c r="N180" s="34">
        <v>0</v>
      </c>
    </row>
    <row r="181" spans="1:14" s="27" customFormat="1" ht="47.25">
      <c r="A181" s="23">
        <v>6</v>
      </c>
      <c r="B181" s="51" t="s">
        <v>88</v>
      </c>
      <c r="C181" s="25">
        <v>2320.5529999999999</v>
      </c>
      <c r="D181" s="25">
        <v>1160.624</v>
      </c>
      <c r="E181" s="25">
        <v>2320.5529999999999</v>
      </c>
      <c r="F181" s="25">
        <v>1160.624</v>
      </c>
      <c r="G181" s="25">
        <v>2320.5529999999999</v>
      </c>
      <c r="H181" s="25">
        <v>1160.624</v>
      </c>
      <c r="I181" s="25">
        <v>2320.5529999999999</v>
      </c>
      <c r="J181" s="25">
        <v>0</v>
      </c>
      <c r="K181" s="25">
        <v>0</v>
      </c>
      <c r="L181" s="25">
        <v>0</v>
      </c>
      <c r="M181" s="25">
        <v>0</v>
      </c>
      <c r="N181" s="25">
        <v>0</v>
      </c>
    </row>
    <row r="182" spans="1:14" s="27" customFormat="1" ht="94.5">
      <c r="A182" s="35">
        <v>6</v>
      </c>
      <c r="B182" s="52" t="s">
        <v>89</v>
      </c>
      <c r="C182" s="36">
        <v>2832.123</v>
      </c>
      <c r="D182" s="36">
        <v>1416.4870000000001</v>
      </c>
      <c r="E182" s="36">
        <v>2832.123</v>
      </c>
      <c r="F182" s="36">
        <v>1416.4870000000001</v>
      </c>
      <c r="G182" s="36">
        <v>2832.123</v>
      </c>
      <c r="H182" s="36">
        <v>1416.4870000000001</v>
      </c>
      <c r="I182" s="36">
        <v>2832.123</v>
      </c>
      <c r="J182" s="36">
        <v>0</v>
      </c>
      <c r="K182" s="36">
        <v>1960.9069999999999</v>
      </c>
      <c r="L182" s="36">
        <v>0</v>
      </c>
      <c r="M182" s="36">
        <v>0</v>
      </c>
      <c r="N182" s="36">
        <v>0</v>
      </c>
    </row>
    <row r="183" spans="1:14" s="27" customFormat="1" ht="47.25">
      <c r="A183" s="23">
        <v>6</v>
      </c>
      <c r="B183" s="24" t="s">
        <v>837</v>
      </c>
      <c r="C183" s="25">
        <v>3231.5340000000001</v>
      </c>
      <c r="D183" s="25">
        <v>1613.345</v>
      </c>
      <c r="E183" s="25">
        <v>3231.5340000000001</v>
      </c>
      <c r="F183" s="25">
        <v>1613.345</v>
      </c>
      <c r="G183" s="25">
        <v>3231.5340000000001</v>
      </c>
      <c r="H183" s="25">
        <v>1613.345</v>
      </c>
      <c r="I183" s="25">
        <v>3231.5340000000001</v>
      </c>
      <c r="J183" s="25">
        <v>0</v>
      </c>
      <c r="K183" s="25">
        <v>3165.4140000000002</v>
      </c>
      <c r="L183" s="25">
        <v>0</v>
      </c>
      <c r="M183" s="25">
        <v>0</v>
      </c>
      <c r="N183" s="25">
        <v>0</v>
      </c>
    </row>
    <row r="184" spans="1:14" s="27" customFormat="1" ht="47.25">
      <c r="A184" s="23">
        <v>6</v>
      </c>
      <c r="B184" s="24" t="s">
        <v>90</v>
      </c>
      <c r="C184" s="25">
        <v>2088.7020000000002</v>
      </c>
      <c r="D184" s="25">
        <v>1044.664</v>
      </c>
      <c r="E184" s="25">
        <v>2088.7020000000002</v>
      </c>
      <c r="F184" s="25">
        <v>1044.664</v>
      </c>
      <c r="G184" s="25">
        <v>2088.7020000000002</v>
      </c>
      <c r="H184" s="25">
        <v>1044.664</v>
      </c>
      <c r="I184" s="25">
        <v>2088.7020000000002</v>
      </c>
      <c r="J184" s="25">
        <v>0</v>
      </c>
      <c r="K184" s="25">
        <v>1407.7539999999999</v>
      </c>
      <c r="L184" s="25">
        <v>0</v>
      </c>
      <c r="M184" s="25">
        <v>0</v>
      </c>
      <c r="N184" s="25">
        <v>0</v>
      </c>
    </row>
    <row r="185" spans="1:14" s="27" customFormat="1" ht="47.25">
      <c r="A185" s="23">
        <v>6</v>
      </c>
      <c r="B185" s="24" t="s">
        <v>91</v>
      </c>
      <c r="C185" s="25">
        <v>2476.0279999999998</v>
      </c>
      <c r="D185" s="25">
        <v>1238.385</v>
      </c>
      <c r="E185" s="25">
        <v>2476.0279999999998</v>
      </c>
      <c r="F185" s="25">
        <v>1238.385</v>
      </c>
      <c r="G185" s="25">
        <v>2476.0279999999998</v>
      </c>
      <c r="H185" s="25">
        <v>1238.385</v>
      </c>
      <c r="I185" s="25">
        <v>2476.0279999999998</v>
      </c>
      <c r="J185" s="25">
        <v>0</v>
      </c>
      <c r="K185" s="25">
        <v>2469.0450000000001</v>
      </c>
      <c r="L185" s="25">
        <v>0</v>
      </c>
      <c r="M185" s="25">
        <v>0</v>
      </c>
      <c r="N185" s="25">
        <v>0</v>
      </c>
    </row>
    <row r="186" spans="1:14" s="27" customFormat="1" ht="63">
      <c r="A186" s="23">
        <v>6</v>
      </c>
      <c r="B186" s="24" t="s">
        <v>638</v>
      </c>
      <c r="C186" s="25">
        <v>2895.1129999999998</v>
      </c>
      <c r="D186" s="25">
        <v>1447.991</v>
      </c>
      <c r="E186" s="25">
        <v>2895.1129999999998</v>
      </c>
      <c r="F186" s="25">
        <v>1447.991</v>
      </c>
      <c r="G186" s="25">
        <v>2895.1129999999998</v>
      </c>
      <c r="H186" s="25">
        <v>1447.991</v>
      </c>
      <c r="I186" s="25">
        <v>2895.1129999999998</v>
      </c>
      <c r="J186" s="25">
        <v>0</v>
      </c>
      <c r="K186" s="25">
        <v>976.88300000000004</v>
      </c>
      <c r="L186" s="25">
        <v>0</v>
      </c>
      <c r="M186" s="25">
        <v>0</v>
      </c>
      <c r="N186" s="25">
        <v>0</v>
      </c>
    </row>
    <row r="187" spans="1:14" s="27" customFormat="1" ht="63">
      <c r="A187" s="23">
        <v>6</v>
      </c>
      <c r="B187" s="50" t="s">
        <v>92</v>
      </c>
      <c r="C187" s="25">
        <v>2157.0210000000002</v>
      </c>
      <c r="D187" s="25">
        <v>1076.893</v>
      </c>
      <c r="E187" s="25">
        <v>2157.0210000000002</v>
      </c>
      <c r="F187" s="25">
        <v>1076.893</v>
      </c>
      <c r="G187" s="25">
        <v>2157.0210000000002</v>
      </c>
      <c r="H187" s="25">
        <v>1076.893</v>
      </c>
      <c r="I187" s="25">
        <v>2081.0210000000002</v>
      </c>
      <c r="J187" s="25">
        <v>0</v>
      </c>
      <c r="K187" s="25">
        <v>1008.8150000000001</v>
      </c>
      <c r="L187" s="25">
        <v>0</v>
      </c>
      <c r="M187" s="25">
        <v>0</v>
      </c>
      <c r="N187" s="25">
        <v>0</v>
      </c>
    </row>
    <row r="188" spans="1:14" s="27" customFormat="1" ht="50.25" customHeight="1">
      <c r="A188" s="23">
        <v>6</v>
      </c>
      <c r="B188" s="122" t="s">
        <v>325</v>
      </c>
      <c r="C188" s="25">
        <v>4505.058</v>
      </c>
      <c r="D188" s="25">
        <v>2249.152</v>
      </c>
      <c r="E188" s="25">
        <v>4505.058</v>
      </c>
      <c r="F188" s="25">
        <v>2249.152</v>
      </c>
      <c r="G188" s="25">
        <v>4505.058</v>
      </c>
      <c r="H188" s="25">
        <v>2249.152</v>
      </c>
      <c r="I188" s="25">
        <v>2700</v>
      </c>
      <c r="J188" s="25">
        <v>0</v>
      </c>
      <c r="K188" s="25">
        <v>2700</v>
      </c>
      <c r="L188" s="25">
        <v>0</v>
      </c>
      <c r="M188" s="25">
        <v>0</v>
      </c>
      <c r="N188" s="25">
        <v>0</v>
      </c>
    </row>
    <row r="189" spans="1:14" s="27" customFormat="1" ht="31.5" customHeight="1">
      <c r="A189" s="23">
        <v>6</v>
      </c>
      <c r="B189" s="122" t="s">
        <v>326</v>
      </c>
      <c r="C189" s="25">
        <v>5347.9009999999998</v>
      </c>
      <c r="D189" s="25">
        <v>2669.942</v>
      </c>
      <c r="E189" s="25">
        <v>5347.9009999999998</v>
      </c>
      <c r="F189" s="25">
        <v>2669.942</v>
      </c>
      <c r="G189" s="25">
        <v>5347.9009999999998</v>
      </c>
      <c r="H189" s="25">
        <v>2669.942</v>
      </c>
      <c r="I189" s="25">
        <v>4076</v>
      </c>
      <c r="J189" s="25">
        <v>0</v>
      </c>
      <c r="K189" s="25">
        <v>3015.607</v>
      </c>
      <c r="L189" s="25">
        <v>0</v>
      </c>
      <c r="M189" s="25">
        <v>0</v>
      </c>
      <c r="N189" s="25">
        <v>0</v>
      </c>
    </row>
    <row r="190" spans="1:14" s="27" customFormat="1" ht="45.75" customHeight="1">
      <c r="A190" s="23">
        <v>6</v>
      </c>
      <c r="B190" s="122" t="s">
        <v>327</v>
      </c>
      <c r="C190" s="25">
        <v>6670</v>
      </c>
      <c r="D190" s="25">
        <v>3330</v>
      </c>
      <c r="E190" s="25">
        <v>6670</v>
      </c>
      <c r="F190" s="25">
        <v>3330</v>
      </c>
      <c r="G190" s="25">
        <v>6670</v>
      </c>
      <c r="H190" s="25">
        <v>3330</v>
      </c>
      <c r="I190" s="25">
        <v>3870</v>
      </c>
      <c r="J190" s="25">
        <v>0</v>
      </c>
      <c r="K190" s="25">
        <v>3870</v>
      </c>
      <c r="L190" s="25">
        <v>0</v>
      </c>
      <c r="M190" s="25">
        <v>0</v>
      </c>
      <c r="N190" s="25">
        <v>0</v>
      </c>
    </row>
    <row r="191" spans="1:14" s="27" customFormat="1" ht="45.75" customHeight="1">
      <c r="A191" s="23">
        <v>6</v>
      </c>
      <c r="B191" s="122" t="s">
        <v>328</v>
      </c>
      <c r="C191" s="25">
        <v>3377.9690000000001</v>
      </c>
      <c r="D191" s="25">
        <v>1686.453</v>
      </c>
      <c r="E191" s="25">
        <v>3377.9690000000001</v>
      </c>
      <c r="F191" s="25">
        <v>1686.453</v>
      </c>
      <c r="G191" s="25">
        <v>3377.9690000000001</v>
      </c>
      <c r="H191" s="25">
        <v>1686.453</v>
      </c>
      <c r="I191" s="25">
        <v>2925.57</v>
      </c>
      <c r="J191" s="25">
        <v>0</v>
      </c>
      <c r="K191" s="25">
        <v>0</v>
      </c>
      <c r="L191" s="25">
        <v>0</v>
      </c>
      <c r="M191" s="25">
        <v>0</v>
      </c>
      <c r="N191" s="25">
        <v>0</v>
      </c>
    </row>
    <row r="192" spans="1:14" s="27" customFormat="1" ht="43.5" customHeight="1">
      <c r="A192" s="23">
        <v>6</v>
      </c>
      <c r="B192" s="122" t="s">
        <v>329</v>
      </c>
      <c r="C192" s="25">
        <v>379.51799999999997</v>
      </c>
      <c r="D192" s="25">
        <v>189.47399999999999</v>
      </c>
      <c r="E192" s="25">
        <v>379.51799999999997</v>
      </c>
      <c r="F192" s="25">
        <v>189.47399999999999</v>
      </c>
      <c r="G192" s="25">
        <v>379.51799999999997</v>
      </c>
      <c r="H192" s="25">
        <v>189.47399999999999</v>
      </c>
      <c r="I192" s="25">
        <v>0</v>
      </c>
      <c r="J192" s="25">
        <v>0</v>
      </c>
      <c r="K192" s="25">
        <v>0</v>
      </c>
      <c r="L192" s="25">
        <v>0</v>
      </c>
      <c r="M192" s="25">
        <v>0</v>
      </c>
      <c r="N192" s="25">
        <v>0</v>
      </c>
    </row>
    <row r="193" spans="1:67" s="27" customFormat="1" ht="45.75" customHeight="1">
      <c r="A193" s="23">
        <v>6</v>
      </c>
      <c r="B193" s="122" t="s">
        <v>330</v>
      </c>
      <c r="C193" s="25">
        <v>3670.6489999999999</v>
      </c>
      <c r="D193" s="25">
        <v>1832.5730000000001</v>
      </c>
      <c r="E193" s="25">
        <v>3670.6489999999999</v>
      </c>
      <c r="F193" s="25">
        <v>1832.5730000000001</v>
      </c>
      <c r="G193" s="25">
        <v>3670.6489999999999</v>
      </c>
      <c r="H193" s="25">
        <v>1832.5730000000001</v>
      </c>
      <c r="I193" s="25">
        <v>3170.6489999999999</v>
      </c>
      <c r="J193" s="25">
        <v>0</v>
      </c>
      <c r="K193" s="25">
        <v>1932.367</v>
      </c>
      <c r="L193" s="25">
        <v>0</v>
      </c>
      <c r="M193" s="25">
        <v>0</v>
      </c>
      <c r="N193" s="25">
        <v>0</v>
      </c>
    </row>
    <row r="194" spans="1:67" s="27" customFormat="1" ht="44.25" customHeight="1">
      <c r="A194" s="23">
        <v>6</v>
      </c>
      <c r="B194" s="122" t="s">
        <v>331</v>
      </c>
      <c r="C194" s="25">
        <v>8305.2289999999994</v>
      </c>
      <c r="D194" s="25">
        <v>4146.3879999999999</v>
      </c>
      <c r="E194" s="25">
        <v>8305.2289999999994</v>
      </c>
      <c r="F194" s="25">
        <v>4146.3879999999999</v>
      </c>
      <c r="G194" s="25">
        <v>8305.2289999999994</v>
      </c>
      <c r="H194" s="25">
        <v>4146.3879999999999</v>
      </c>
      <c r="I194" s="25">
        <v>3000</v>
      </c>
      <c r="J194" s="25">
        <v>0</v>
      </c>
      <c r="K194" s="25">
        <v>2758.9639999999999</v>
      </c>
      <c r="L194" s="25">
        <v>0</v>
      </c>
      <c r="M194" s="25">
        <v>0</v>
      </c>
      <c r="N194" s="25">
        <v>0</v>
      </c>
    </row>
    <row r="195" spans="1:67" s="27" customFormat="1" ht="66" customHeight="1">
      <c r="A195" s="23">
        <v>6</v>
      </c>
      <c r="B195" s="122" t="s">
        <v>693</v>
      </c>
      <c r="C195" s="25">
        <v>5337</v>
      </c>
      <c r="D195" s="25">
        <v>2664.5140000000001</v>
      </c>
      <c r="E195" s="25">
        <v>5337</v>
      </c>
      <c r="F195" s="25">
        <v>2664.5140000000001</v>
      </c>
      <c r="G195" s="25">
        <v>4337</v>
      </c>
      <c r="H195" s="25">
        <v>2664.5140000000001</v>
      </c>
      <c r="I195" s="25">
        <v>3312</v>
      </c>
      <c r="J195" s="25">
        <v>941.375</v>
      </c>
      <c r="K195" s="25">
        <v>3307.087</v>
      </c>
      <c r="L195" s="25">
        <v>941.375</v>
      </c>
      <c r="M195" s="25">
        <v>0</v>
      </c>
      <c r="N195" s="25">
        <v>0</v>
      </c>
    </row>
    <row r="196" spans="1:67" s="27" customFormat="1" ht="34.5" customHeight="1">
      <c r="A196" s="23">
        <v>6</v>
      </c>
      <c r="B196" s="122" t="s">
        <v>332</v>
      </c>
      <c r="C196" s="25">
        <v>10672</v>
      </c>
      <c r="D196" s="25">
        <v>5328</v>
      </c>
      <c r="E196" s="25">
        <v>10672</v>
      </c>
      <c r="F196" s="25">
        <v>5328</v>
      </c>
      <c r="G196" s="25">
        <v>8672</v>
      </c>
      <c r="H196" s="25">
        <v>5328</v>
      </c>
      <c r="I196" s="25">
        <v>4860</v>
      </c>
      <c r="J196" s="25">
        <v>0</v>
      </c>
      <c r="K196" s="25">
        <v>2000</v>
      </c>
      <c r="L196" s="25">
        <v>0</v>
      </c>
      <c r="M196" s="25">
        <v>0</v>
      </c>
      <c r="N196" s="25">
        <v>0</v>
      </c>
    </row>
    <row r="197" spans="1:67" s="27" customFormat="1" ht="49.5" customHeight="1">
      <c r="A197" s="23">
        <v>6</v>
      </c>
      <c r="B197" s="122" t="s">
        <v>333</v>
      </c>
      <c r="C197" s="25">
        <v>5714.6729999999998</v>
      </c>
      <c r="D197" s="25">
        <v>2850.0540000000001</v>
      </c>
      <c r="E197" s="25">
        <v>5714.6729999999998</v>
      </c>
      <c r="F197" s="25">
        <v>2850.0540000000001</v>
      </c>
      <c r="G197" s="25">
        <v>3981.672</v>
      </c>
      <c r="H197" s="25">
        <v>2850.0540000000001</v>
      </c>
      <c r="I197" s="25">
        <v>0</v>
      </c>
      <c r="J197" s="25">
        <v>0</v>
      </c>
      <c r="K197" s="25">
        <v>0</v>
      </c>
      <c r="L197" s="25">
        <v>0</v>
      </c>
      <c r="M197" s="25">
        <v>0</v>
      </c>
      <c r="N197" s="25">
        <v>0</v>
      </c>
    </row>
    <row r="198" spans="1:67" s="29" customFormat="1">
      <c r="A198" s="181">
        <v>7</v>
      </c>
      <c r="B198" s="186" t="s">
        <v>93</v>
      </c>
      <c r="C198" s="105">
        <f t="shared" ref="C198:L198" si="6">SUM(C200:C259)</f>
        <v>154989.19700000001</v>
      </c>
      <c r="D198" s="107">
        <f t="shared" si="6"/>
        <v>76096.130999999994</v>
      </c>
      <c r="E198" s="105">
        <f t="shared" si="6"/>
        <v>154989.19700000001</v>
      </c>
      <c r="F198" s="105">
        <f t="shared" si="6"/>
        <v>76096.130999999994</v>
      </c>
      <c r="G198" s="105">
        <f t="shared" si="6"/>
        <v>143365.01</v>
      </c>
      <c r="H198" s="105">
        <f t="shared" si="6"/>
        <v>76096.130999999994</v>
      </c>
      <c r="I198" s="105">
        <f t="shared" si="6"/>
        <v>143365.01</v>
      </c>
      <c r="J198" s="105">
        <f t="shared" si="6"/>
        <v>2939.9049999999997</v>
      </c>
      <c r="K198" s="105">
        <f t="shared" si="6"/>
        <v>86405.587999999989</v>
      </c>
      <c r="L198" s="105">
        <f t="shared" si="6"/>
        <v>2642.402</v>
      </c>
      <c r="M198" s="105">
        <f>SUM(M200:M238)</f>
        <v>0</v>
      </c>
      <c r="N198" s="105">
        <f>SUM(N200:N238)</f>
        <v>0</v>
      </c>
    </row>
    <row r="199" spans="1:67" s="29" customFormat="1" ht="49.5" customHeight="1">
      <c r="A199" s="185"/>
      <c r="B199" s="190"/>
      <c r="C199" s="106"/>
      <c r="D199" s="159" t="s">
        <v>694</v>
      </c>
      <c r="E199" s="106"/>
      <c r="F199" s="106"/>
      <c r="G199" s="106"/>
      <c r="H199" s="106"/>
      <c r="I199" s="106"/>
      <c r="J199" s="106"/>
      <c r="K199" s="106"/>
      <c r="L199" s="106"/>
      <c r="M199" s="106"/>
      <c r="N199" s="106"/>
    </row>
    <row r="200" spans="1:67" s="27" customFormat="1" ht="60" customHeight="1">
      <c r="A200" s="23">
        <v>7</v>
      </c>
      <c r="B200" s="24" t="s">
        <v>695</v>
      </c>
      <c r="C200" s="25">
        <v>1392.6849999999999</v>
      </c>
      <c r="D200" s="25">
        <v>271.40800000000002</v>
      </c>
      <c r="E200" s="25">
        <v>1392.6849999999999</v>
      </c>
      <c r="F200" s="25">
        <v>271.40800000000002</v>
      </c>
      <c r="G200" s="25">
        <v>1392.6849999999999</v>
      </c>
      <c r="H200" s="25">
        <v>271.40800000000002</v>
      </c>
      <c r="I200" s="25">
        <v>1392.6849999999999</v>
      </c>
      <c r="J200" s="25">
        <v>271.40800000000002</v>
      </c>
      <c r="K200" s="25">
        <v>1392.6849999999999</v>
      </c>
      <c r="L200" s="25">
        <v>271.40800000000002</v>
      </c>
      <c r="M200" s="25">
        <v>0</v>
      </c>
      <c r="N200" s="25">
        <v>0</v>
      </c>
    </row>
    <row r="201" spans="1:67" s="27" customFormat="1" ht="78.75">
      <c r="A201" s="33">
        <v>7</v>
      </c>
      <c r="B201" s="24" t="s">
        <v>94</v>
      </c>
      <c r="C201" s="25">
        <v>2000</v>
      </c>
      <c r="D201" s="25">
        <v>3000</v>
      </c>
      <c r="E201" s="25">
        <v>2000</v>
      </c>
      <c r="F201" s="25">
        <v>3000</v>
      </c>
      <c r="G201" s="25">
        <v>2000</v>
      </c>
      <c r="H201" s="25">
        <v>3000</v>
      </c>
      <c r="I201" s="25">
        <v>2000</v>
      </c>
      <c r="J201" s="25">
        <v>0</v>
      </c>
      <c r="K201" s="25">
        <v>1733.306</v>
      </c>
      <c r="L201" s="25">
        <v>0</v>
      </c>
      <c r="M201" s="25">
        <v>0</v>
      </c>
      <c r="N201" s="25">
        <v>0</v>
      </c>
    </row>
    <row r="202" spans="1:67" s="27" customFormat="1" ht="63" customHeight="1">
      <c r="A202" s="33">
        <v>7</v>
      </c>
      <c r="B202" s="24" t="s">
        <v>838</v>
      </c>
      <c r="C202" s="25">
        <v>3000</v>
      </c>
      <c r="D202" s="25">
        <v>3000</v>
      </c>
      <c r="E202" s="25">
        <v>3000</v>
      </c>
      <c r="F202" s="25">
        <v>3000</v>
      </c>
      <c r="G202" s="25">
        <v>3000</v>
      </c>
      <c r="H202" s="25">
        <v>3000</v>
      </c>
      <c r="I202" s="25">
        <v>3000</v>
      </c>
      <c r="J202" s="25">
        <v>0.68400000000000005</v>
      </c>
      <c r="K202" s="25">
        <v>2999.7719999999999</v>
      </c>
      <c r="L202" s="25">
        <v>0</v>
      </c>
      <c r="M202" s="25">
        <v>0</v>
      </c>
      <c r="N202" s="25">
        <v>0</v>
      </c>
    </row>
    <row r="203" spans="1:67" s="27" customFormat="1" ht="31.5">
      <c r="A203" s="33">
        <v>7</v>
      </c>
      <c r="B203" s="24" t="s">
        <v>95</v>
      </c>
      <c r="C203" s="25">
        <v>5000</v>
      </c>
      <c r="D203" s="25">
        <v>5000</v>
      </c>
      <c r="E203" s="25">
        <v>5000</v>
      </c>
      <c r="F203" s="25">
        <v>5000</v>
      </c>
      <c r="G203" s="25">
        <v>5000</v>
      </c>
      <c r="H203" s="25">
        <v>5000</v>
      </c>
      <c r="I203" s="25">
        <v>5000</v>
      </c>
      <c r="J203" s="25">
        <v>0</v>
      </c>
      <c r="K203" s="25">
        <v>3000</v>
      </c>
      <c r="L203" s="25">
        <v>0</v>
      </c>
      <c r="M203" s="25">
        <v>0</v>
      </c>
      <c r="N203" s="25">
        <v>0</v>
      </c>
    </row>
    <row r="204" spans="1:67" s="27" customFormat="1" ht="78.75">
      <c r="A204" s="33">
        <v>7</v>
      </c>
      <c r="B204" s="24" t="s">
        <v>96</v>
      </c>
      <c r="C204" s="34">
        <v>5000</v>
      </c>
      <c r="D204" s="34">
        <v>129.697</v>
      </c>
      <c r="E204" s="25">
        <v>5000</v>
      </c>
      <c r="F204" s="34">
        <v>129.697</v>
      </c>
      <c r="G204" s="25">
        <v>5000</v>
      </c>
      <c r="H204" s="25">
        <v>129.697</v>
      </c>
      <c r="I204" s="25">
        <v>5000</v>
      </c>
      <c r="J204" s="25">
        <v>0</v>
      </c>
      <c r="K204" s="25">
        <v>4661.817</v>
      </c>
      <c r="L204" s="25">
        <v>0</v>
      </c>
      <c r="M204" s="25">
        <v>0</v>
      </c>
      <c r="N204" s="25">
        <v>0</v>
      </c>
    </row>
    <row r="205" spans="1:67" s="39" customFormat="1" ht="94.5">
      <c r="A205" s="23">
        <v>7</v>
      </c>
      <c r="B205" s="24" t="s">
        <v>97</v>
      </c>
      <c r="C205" s="25">
        <v>3000</v>
      </c>
      <c r="D205" s="25">
        <v>607.38199999999995</v>
      </c>
      <c r="E205" s="25">
        <v>3000</v>
      </c>
      <c r="F205" s="25">
        <v>607.38199999999995</v>
      </c>
      <c r="G205" s="25">
        <v>3000</v>
      </c>
      <c r="H205" s="25">
        <v>607.38199999999995</v>
      </c>
      <c r="I205" s="25">
        <v>3000</v>
      </c>
      <c r="J205" s="25">
        <v>0</v>
      </c>
      <c r="K205" s="25">
        <v>2988.21</v>
      </c>
      <c r="L205" s="25">
        <v>0</v>
      </c>
      <c r="M205" s="25">
        <v>0</v>
      </c>
      <c r="N205" s="25">
        <v>0</v>
      </c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F205" s="37"/>
      <c r="AG205" s="37"/>
      <c r="AH205" s="37"/>
      <c r="AI205" s="37"/>
      <c r="AJ205" s="37"/>
      <c r="AK205" s="37"/>
      <c r="AL205" s="37"/>
      <c r="AM205" s="37"/>
      <c r="AN205" s="37"/>
      <c r="AO205" s="37"/>
      <c r="AP205" s="37"/>
      <c r="AQ205" s="37"/>
      <c r="AR205" s="37"/>
      <c r="AS205" s="37"/>
      <c r="AT205" s="37"/>
      <c r="AU205" s="37"/>
      <c r="AV205" s="37"/>
      <c r="AW205" s="37"/>
      <c r="AX205" s="37"/>
      <c r="AY205" s="37"/>
      <c r="AZ205" s="37"/>
      <c r="BA205" s="37"/>
      <c r="BB205" s="37"/>
      <c r="BC205" s="37"/>
      <c r="BD205" s="37"/>
      <c r="BE205" s="37"/>
      <c r="BF205" s="37"/>
      <c r="BG205" s="37"/>
      <c r="BH205" s="37"/>
      <c r="BI205" s="37"/>
      <c r="BJ205" s="37"/>
      <c r="BK205" s="37"/>
      <c r="BL205" s="37"/>
      <c r="BM205" s="37"/>
      <c r="BN205" s="37"/>
      <c r="BO205" s="38"/>
    </row>
    <row r="206" spans="1:67" s="39" customFormat="1" ht="63">
      <c r="A206" s="33">
        <v>7</v>
      </c>
      <c r="B206" s="50" t="s">
        <v>98</v>
      </c>
      <c r="C206" s="34">
        <v>4000</v>
      </c>
      <c r="D206" s="34">
        <v>300</v>
      </c>
      <c r="E206" s="34">
        <v>4000</v>
      </c>
      <c r="F206" s="34">
        <v>300</v>
      </c>
      <c r="G206" s="34">
        <v>4000</v>
      </c>
      <c r="H206" s="34">
        <v>300</v>
      </c>
      <c r="I206" s="34">
        <v>4000</v>
      </c>
      <c r="J206" s="34">
        <v>0</v>
      </c>
      <c r="K206" s="34">
        <v>4000</v>
      </c>
      <c r="L206" s="34">
        <v>0</v>
      </c>
      <c r="M206" s="34">
        <v>0</v>
      </c>
      <c r="N206" s="34">
        <v>0</v>
      </c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F206" s="37"/>
      <c r="AG206" s="37"/>
      <c r="AH206" s="37"/>
      <c r="AI206" s="37"/>
      <c r="AJ206" s="37"/>
      <c r="AK206" s="37"/>
      <c r="AL206" s="37"/>
      <c r="AM206" s="37"/>
      <c r="AN206" s="37"/>
      <c r="AO206" s="37"/>
      <c r="AP206" s="37"/>
      <c r="AQ206" s="37"/>
      <c r="AR206" s="37"/>
      <c r="AS206" s="37"/>
      <c r="AT206" s="37"/>
      <c r="AU206" s="37"/>
      <c r="AV206" s="37"/>
      <c r="AW206" s="37"/>
      <c r="AX206" s="37"/>
      <c r="AY206" s="37"/>
      <c r="AZ206" s="37"/>
      <c r="BA206" s="37"/>
      <c r="BB206" s="37"/>
      <c r="BC206" s="37"/>
      <c r="BD206" s="37"/>
      <c r="BE206" s="37"/>
      <c r="BF206" s="37"/>
      <c r="BG206" s="37"/>
      <c r="BH206" s="37"/>
      <c r="BI206" s="37"/>
      <c r="BJ206" s="37"/>
      <c r="BK206" s="37"/>
      <c r="BL206" s="37"/>
      <c r="BM206" s="37"/>
      <c r="BN206" s="37"/>
      <c r="BO206" s="38"/>
    </row>
    <row r="207" spans="1:67" s="39" customFormat="1" ht="47.25">
      <c r="A207" s="23">
        <v>7</v>
      </c>
      <c r="B207" s="74" t="s">
        <v>99</v>
      </c>
      <c r="C207" s="25">
        <v>4000</v>
      </c>
      <c r="D207" s="25">
        <v>900</v>
      </c>
      <c r="E207" s="25">
        <v>4000</v>
      </c>
      <c r="F207" s="25">
        <v>900</v>
      </c>
      <c r="G207" s="25">
        <v>3353.8319999999999</v>
      </c>
      <c r="H207" s="25">
        <v>900</v>
      </c>
      <c r="I207" s="25">
        <v>3353.8319999999999</v>
      </c>
      <c r="J207" s="25">
        <v>0</v>
      </c>
      <c r="K207" s="25">
        <v>3353.8319999999999</v>
      </c>
      <c r="L207" s="25">
        <v>0</v>
      </c>
      <c r="M207" s="25">
        <v>0</v>
      </c>
      <c r="N207" s="25">
        <v>0</v>
      </c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F207" s="37"/>
      <c r="AG207" s="37"/>
      <c r="AH207" s="37"/>
      <c r="AI207" s="37"/>
      <c r="AJ207" s="37"/>
      <c r="AK207" s="37"/>
      <c r="AL207" s="37"/>
      <c r="AM207" s="37"/>
      <c r="AN207" s="37"/>
      <c r="AO207" s="37"/>
      <c r="AP207" s="37"/>
      <c r="AQ207" s="37"/>
      <c r="AR207" s="37"/>
      <c r="AS207" s="37"/>
      <c r="AT207" s="37"/>
      <c r="AU207" s="37"/>
      <c r="AV207" s="37"/>
      <c r="AW207" s="37"/>
      <c r="AX207" s="37"/>
      <c r="AY207" s="37"/>
      <c r="AZ207" s="37"/>
      <c r="BA207" s="37"/>
      <c r="BB207" s="37"/>
      <c r="BC207" s="37"/>
      <c r="BD207" s="37"/>
      <c r="BE207" s="37"/>
      <c r="BF207" s="37"/>
      <c r="BG207" s="37"/>
      <c r="BH207" s="37"/>
      <c r="BI207" s="37"/>
      <c r="BJ207" s="37"/>
      <c r="BK207" s="37"/>
      <c r="BL207" s="37"/>
      <c r="BM207" s="37"/>
      <c r="BN207" s="37"/>
      <c r="BO207" s="38"/>
    </row>
    <row r="208" spans="1:67" s="37" customFormat="1" ht="47.25">
      <c r="A208" s="73">
        <v>7</v>
      </c>
      <c r="B208" s="52" t="s">
        <v>839</v>
      </c>
      <c r="C208" s="41">
        <v>5000</v>
      </c>
      <c r="D208" s="41">
        <v>2221.8090000000002</v>
      </c>
      <c r="E208" s="36">
        <v>5000</v>
      </c>
      <c r="F208" s="41">
        <v>2221.8090000000002</v>
      </c>
      <c r="G208" s="36">
        <v>1057.981</v>
      </c>
      <c r="H208" s="36">
        <v>2221.8090000000002</v>
      </c>
      <c r="I208" s="36">
        <v>1057.981</v>
      </c>
      <c r="J208" s="36">
        <v>0</v>
      </c>
      <c r="K208" s="36">
        <v>0</v>
      </c>
      <c r="L208" s="36">
        <v>0</v>
      </c>
      <c r="M208" s="36">
        <v>0</v>
      </c>
      <c r="N208" s="36">
        <v>0</v>
      </c>
    </row>
    <row r="209" spans="1:67" s="39" customFormat="1" ht="47.25">
      <c r="A209" s="33">
        <v>7</v>
      </c>
      <c r="B209" s="50" t="s">
        <v>840</v>
      </c>
      <c r="C209" s="34">
        <v>2000</v>
      </c>
      <c r="D209" s="34">
        <v>500</v>
      </c>
      <c r="E209" s="34">
        <v>2000</v>
      </c>
      <c r="F209" s="34">
        <v>500</v>
      </c>
      <c r="G209" s="34">
        <v>2000</v>
      </c>
      <c r="H209" s="34">
        <v>500</v>
      </c>
      <c r="I209" s="34">
        <v>2000</v>
      </c>
      <c r="J209" s="34">
        <v>0</v>
      </c>
      <c r="K209" s="34">
        <v>0</v>
      </c>
      <c r="L209" s="34">
        <v>0</v>
      </c>
      <c r="M209" s="34">
        <v>0</v>
      </c>
      <c r="N209" s="34">
        <v>0</v>
      </c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  <c r="AG209" s="37"/>
      <c r="AH209" s="37"/>
      <c r="AI209" s="37"/>
      <c r="AJ209" s="37"/>
      <c r="AK209" s="37"/>
      <c r="AL209" s="37"/>
      <c r="AM209" s="37"/>
      <c r="AN209" s="37"/>
      <c r="AO209" s="37"/>
      <c r="AP209" s="37"/>
      <c r="AQ209" s="37"/>
      <c r="AR209" s="37"/>
      <c r="AS209" s="37"/>
      <c r="AT209" s="37"/>
      <c r="AU209" s="37"/>
      <c r="AV209" s="37"/>
      <c r="AW209" s="37"/>
      <c r="AX209" s="37"/>
      <c r="AY209" s="37"/>
      <c r="AZ209" s="37"/>
      <c r="BA209" s="37"/>
      <c r="BB209" s="37"/>
      <c r="BC209" s="37"/>
      <c r="BD209" s="37"/>
      <c r="BE209" s="37"/>
      <c r="BF209" s="37"/>
      <c r="BG209" s="37"/>
      <c r="BH209" s="37"/>
      <c r="BI209" s="37"/>
      <c r="BJ209" s="37"/>
      <c r="BK209" s="37"/>
      <c r="BL209" s="37"/>
      <c r="BM209" s="37"/>
      <c r="BN209" s="37"/>
      <c r="BO209" s="38"/>
    </row>
    <row r="210" spans="1:67" s="39" customFormat="1" ht="31.5">
      <c r="A210" s="23">
        <v>7</v>
      </c>
      <c r="B210" s="51" t="s">
        <v>100</v>
      </c>
      <c r="C210" s="25">
        <v>4000</v>
      </c>
      <c r="D210" s="25">
        <v>1000</v>
      </c>
      <c r="E210" s="25">
        <v>4000</v>
      </c>
      <c r="F210" s="25">
        <v>1000</v>
      </c>
      <c r="G210" s="25">
        <v>4000</v>
      </c>
      <c r="H210" s="25">
        <v>1000</v>
      </c>
      <c r="I210" s="25">
        <v>4000</v>
      </c>
      <c r="J210" s="25">
        <v>0</v>
      </c>
      <c r="K210" s="25">
        <v>1337.4</v>
      </c>
      <c r="L210" s="25">
        <v>0</v>
      </c>
      <c r="M210" s="25">
        <v>0</v>
      </c>
      <c r="N210" s="25">
        <v>0</v>
      </c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  <c r="AN210" s="37"/>
      <c r="AO210" s="37"/>
      <c r="AP210" s="37"/>
      <c r="AQ210" s="37"/>
      <c r="AR210" s="37"/>
      <c r="AS210" s="37"/>
      <c r="AT210" s="37"/>
      <c r="AU210" s="37"/>
      <c r="AV210" s="37"/>
      <c r="AW210" s="37"/>
      <c r="AX210" s="37"/>
      <c r="AY210" s="37"/>
      <c r="AZ210" s="37"/>
      <c r="BA210" s="37"/>
      <c r="BB210" s="37"/>
      <c r="BC210" s="37"/>
      <c r="BD210" s="37"/>
      <c r="BE210" s="37"/>
      <c r="BF210" s="37"/>
      <c r="BG210" s="37"/>
      <c r="BH210" s="37"/>
      <c r="BI210" s="37"/>
      <c r="BJ210" s="37"/>
      <c r="BK210" s="37"/>
      <c r="BL210" s="37"/>
      <c r="BM210" s="37"/>
      <c r="BN210" s="37"/>
      <c r="BO210" s="38"/>
    </row>
    <row r="211" spans="1:67" s="39" customFormat="1" ht="47.25">
      <c r="A211" s="23">
        <v>7</v>
      </c>
      <c r="B211" s="51" t="s">
        <v>101</v>
      </c>
      <c r="C211" s="25">
        <v>5000</v>
      </c>
      <c r="D211" s="25">
        <v>3398.7539999999999</v>
      </c>
      <c r="E211" s="25">
        <v>5000</v>
      </c>
      <c r="F211" s="25">
        <v>3398.7539999999999</v>
      </c>
      <c r="G211" s="25">
        <v>5000</v>
      </c>
      <c r="H211" s="25">
        <v>3398.7539999999999</v>
      </c>
      <c r="I211" s="25">
        <v>5000</v>
      </c>
      <c r="J211" s="25">
        <v>0</v>
      </c>
      <c r="K211" s="25">
        <v>3497.7550000000001</v>
      </c>
      <c r="L211" s="25">
        <v>0</v>
      </c>
      <c r="M211" s="25">
        <v>0</v>
      </c>
      <c r="N211" s="25">
        <v>0</v>
      </c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  <c r="AN211" s="37"/>
      <c r="AO211" s="37"/>
      <c r="AP211" s="37"/>
      <c r="AQ211" s="37"/>
      <c r="AR211" s="37"/>
      <c r="AS211" s="37"/>
      <c r="AT211" s="37"/>
      <c r="AU211" s="37"/>
      <c r="AV211" s="37"/>
      <c r="AW211" s="37"/>
      <c r="AX211" s="37"/>
      <c r="AY211" s="37"/>
      <c r="AZ211" s="37"/>
      <c r="BA211" s="37"/>
      <c r="BB211" s="37"/>
      <c r="BC211" s="37"/>
      <c r="BD211" s="37"/>
      <c r="BE211" s="37"/>
      <c r="BF211" s="37"/>
      <c r="BG211" s="37"/>
      <c r="BH211" s="37"/>
      <c r="BI211" s="37"/>
      <c r="BJ211" s="37"/>
      <c r="BK211" s="37"/>
      <c r="BL211" s="37"/>
      <c r="BM211" s="37"/>
      <c r="BN211" s="37"/>
      <c r="BO211" s="38"/>
    </row>
    <row r="212" spans="1:67" s="39" customFormat="1" ht="47.25">
      <c r="A212" s="23">
        <v>7</v>
      </c>
      <c r="B212" s="51" t="s">
        <v>102</v>
      </c>
      <c r="C212" s="25">
        <v>3000</v>
      </c>
      <c r="D212" s="25">
        <v>2000</v>
      </c>
      <c r="E212" s="25">
        <v>3000</v>
      </c>
      <c r="F212" s="25">
        <v>2000</v>
      </c>
      <c r="G212" s="25">
        <v>3000</v>
      </c>
      <c r="H212" s="25">
        <v>2000</v>
      </c>
      <c r="I212" s="25">
        <v>3000</v>
      </c>
      <c r="J212" s="25">
        <v>0</v>
      </c>
      <c r="K212" s="25">
        <v>2962.127</v>
      </c>
      <c r="L212" s="25">
        <v>0</v>
      </c>
      <c r="M212" s="25">
        <v>0</v>
      </c>
      <c r="N212" s="25">
        <v>0</v>
      </c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L212" s="37"/>
      <c r="AM212" s="37"/>
      <c r="AN212" s="37"/>
      <c r="AO212" s="37"/>
      <c r="AP212" s="37"/>
      <c r="AQ212" s="37"/>
      <c r="AR212" s="37"/>
      <c r="AS212" s="37"/>
      <c r="AT212" s="37"/>
      <c r="AU212" s="37"/>
      <c r="AV212" s="37"/>
      <c r="AW212" s="37"/>
      <c r="AX212" s="37"/>
      <c r="AY212" s="37"/>
      <c r="AZ212" s="37"/>
      <c r="BA212" s="37"/>
      <c r="BB212" s="37"/>
      <c r="BC212" s="37"/>
      <c r="BD212" s="37"/>
      <c r="BE212" s="37"/>
      <c r="BF212" s="37"/>
      <c r="BG212" s="37"/>
      <c r="BH212" s="37"/>
      <c r="BI212" s="37"/>
      <c r="BJ212" s="37"/>
      <c r="BK212" s="37"/>
      <c r="BL212" s="37"/>
      <c r="BM212" s="37"/>
      <c r="BN212" s="37"/>
      <c r="BO212" s="38"/>
    </row>
    <row r="213" spans="1:67" s="37" customFormat="1" ht="63">
      <c r="A213" s="73">
        <v>7</v>
      </c>
      <c r="B213" s="52" t="s">
        <v>696</v>
      </c>
      <c r="C213" s="36">
        <v>1000</v>
      </c>
      <c r="D213" s="36">
        <v>1000</v>
      </c>
      <c r="E213" s="36">
        <v>1000</v>
      </c>
      <c r="F213" s="36">
        <v>1000</v>
      </c>
      <c r="G213" s="36">
        <v>1000</v>
      </c>
      <c r="H213" s="36">
        <v>1000</v>
      </c>
      <c r="I213" s="36">
        <v>1000</v>
      </c>
      <c r="J213" s="36">
        <v>0.996</v>
      </c>
      <c r="K213" s="36">
        <v>1000</v>
      </c>
      <c r="L213" s="36">
        <v>0</v>
      </c>
      <c r="M213" s="36">
        <v>0</v>
      </c>
      <c r="N213" s="36">
        <v>0</v>
      </c>
    </row>
    <row r="214" spans="1:67" s="37" customFormat="1" ht="47.25">
      <c r="A214" s="33">
        <v>7</v>
      </c>
      <c r="B214" s="24" t="s">
        <v>103</v>
      </c>
      <c r="C214" s="36">
        <v>1440</v>
      </c>
      <c r="D214" s="36">
        <v>0</v>
      </c>
      <c r="E214" s="25">
        <v>1440</v>
      </c>
      <c r="F214" s="36">
        <v>0</v>
      </c>
      <c r="G214" s="25">
        <v>1440</v>
      </c>
      <c r="H214" s="25">
        <v>0</v>
      </c>
      <c r="I214" s="25">
        <v>1440</v>
      </c>
      <c r="J214" s="25">
        <v>0</v>
      </c>
      <c r="K214" s="25">
        <v>1439.549</v>
      </c>
      <c r="L214" s="25">
        <v>0</v>
      </c>
      <c r="M214" s="25">
        <v>0</v>
      </c>
      <c r="N214" s="25">
        <v>0</v>
      </c>
    </row>
    <row r="215" spans="1:67" s="37" customFormat="1" ht="47.25">
      <c r="A215" s="33">
        <v>7</v>
      </c>
      <c r="B215" s="24" t="s">
        <v>104</v>
      </c>
      <c r="C215" s="36">
        <v>2000</v>
      </c>
      <c r="D215" s="36">
        <v>0</v>
      </c>
      <c r="E215" s="25">
        <v>2000</v>
      </c>
      <c r="F215" s="36">
        <v>0</v>
      </c>
      <c r="G215" s="25">
        <v>2000</v>
      </c>
      <c r="H215" s="25">
        <v>0</v>
      </c>
      <c r="I215" s="25">
        <v>2000</v>
      </c>
      <c r="J215" s="25">
        <v>0</v>
      </c>
      <c r="K215" s="25">
        <v>2000</v>
      </c>
      <c r="L215" s="25">
        <v>0</v>
      </c>
      <c r="M215" s="25">
        <v>0</v>
      </c>
      <c r="N215" s="25">
        <v>0</v>
      </c>
    </row>
    <row r="216" spans="1:67" s="37" customFormat="1" ht="31.5">
      <c r="A216" s="33">
        <v>7</v>
      </c>
      <c r="B216" s="24" t="s">
        <v>833</v>
      </c>
      <c r="C216" s="36">
        <v>7000</v>
      </c>
      <c r="D216" s="36">
        <v>200</v>
      </c>
      <c r="E216" s="25">
        <v>7000</v>
      </c>
      <c r="F216" s="36">
        <v>200</v>
      </c>
      <c r="G216" s="25">
        <v>7000</v>
      </c>
      <c r="H216" s="25">
        <v>200</v>
      </c>
      <c r="I216" s="25">
        <v>7000</v>
      </c>
      <c r="J216" s="25">
        <v>0</v>
      </c>
      <c r="K216" s="25">
        <v>6979.2979999999998</v>
      </c>
      <c r="L216" s="25">
        <v>0</v>
      </c>
      <c r="M216" s="25">
        <v>0</v>
      </c>
      <c r="N216" s="25">
        <v>0</v>
      </c>
    </row>
    <row r="217" spans="1:67" s="37" customFormat="1" ht="31.5">
      <c r="A217" s="33">
        <v>7</v>
      </c>
      <c r="B217" s="24" t="s">
        <v>105</v>
      </c>
      <c r="C217" s="36">
        <v>1100</v>
      </c>
      <c r="D217" s="36">
        <v>0</v>
      </c>
      <c r="E217" s="25">
        <v>1100</v>
      </c>
      <c r="F217" s="36">
        <v>0</v>
      </c>
      <c r="G217" s="25">
        <v>1100</v>
      </c>
      <c r="H217" s="25">
        <v>0</v>
      </c>
      <c r="I217" s="25">
        <v>1100</v>
      </c>
      <c r="J217" s="25">
        <v>0</v>
      </c>
      <c r="K217" s="25">
        <v>1051.7180000000001</v>
      </c>
      <c r="L217" s="25">
        <v>0</v>
      </c>
      <c r="M217" s="25">
        <v>0</v>
      </c>
      <c r="N217" s="25">
        <v>0</v>
      </c>
    </row>
    <row r="218" spans="1:67" s="37" customFormat="1" ht="31.5">
      <c r="A218" s="33">
        <v>7</v>
      </c>
      <c r="B218" s="24" t="s">
        <v>841</v>
      </c>
      <c r="C218" s="41">
        <v>0</v>
      </c>
      <c r="D218" s="41">
        <v>1388.4480000000001</v>
      </c>
      <c r="E218" s="25">
        <v>0</v>
      </c>
      <c r="F218" s="41">
        <v>1388.4480000000001</v>
      </c>
      <c r="G218" s="25">
        <v>0</v>
      </c>
      <c r="H218" s="25">
        <v>1388.4480000000001</v>
      </c>
      <c r="I218" s="25">
        <v>0</v>
      </c>
      <c r="J218" s="25">
        <v>0</v>
      </c>
      <c r="K218" s="25">
        <v>0</v>
      </c>
      <c r="L218" s="25">
        <v>0</v>
      </c>
      <c r="M218" s="25">
        <v>0</v>
      </c>
      <c r="N218" s="25">
        <v>0</v>
      </c>
    </row>
    <row r="219" spans="1:67" s="39" customFormat="1" ht="31.5">
      <c r="A219" s="33">
        <v>7</v>
      </c>
      <c r="B219" s="24" t="s">
        <v>842</v>
      </c>
      <c r="C219" s="25">
        <v>2125.6999999999998</v>
      </c>
      <c r="D219" s="25">
        <v>0</v>
      </c>
      <c r="E219" s="25">
        <v>2125.6999999999998</v>
      </c>
      <c r="F219" s="25">
        <v>0</v>
      </c>
      <c r="G219" s="25">
        <v>2125.6999999999998</v>
      </c>
      <c r="H219" s="25">
        <v>0</v>
      </c>
      <c r="I219" s="25">
        <v>2125.6999999999998</v>
      </c>
      <c r="J219" s="25">
        <v>0</v>
      </c>
      <c r="K219" s="25">
        <v>1721.847</v>
      </c>
      <c r="L219" s="25">
        <v>0</v>
      </c>
      <c r="M219" s="25">
        <v>0</v>
      </c>
      <c r="N219" s="25">
        <v>0</v>
      </c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8"/>
    </row>
    <row r="220" spans="1:67" s="39" customFormat="1" ht="47.25">
      <c r="A220" s="33">
        <v>7</v>
      </c>
      <c r="B220" s="24" t="s">
        <v>843</v>
      </c>
      <c r="C220" s="25">
        <v>2500</v>
      </c>
      <c r="D220" s="25">
        <v>0</v>
      </c>
      <c r="E220" s="25">
        <v>2500</v>
      </c>
      <c r="F220" s="25">
        <v>0</v>
      </c>
      <c r="G220" s="25">
        <v>2500</v>
      </c>
      <c r="H220" s="25">
        <v>0</v>
      </c>
      <c r="I220" s="25">
        <v>2500</v>
      </c>
      <c r="J220" s="25">
        <v>0</v>
      </c>
      <c r="K220" s="25">
        <v>750</v>
      </c>
      <c r="L220" s="25">
        <v>0</v>
      </c>
      <c r="M220" s="25">
        <v>0</v>
      </c>
      <c r="N220" s="25">
        <v>0</v>
      </c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F220" s="37"/>
      <c r="AG220" s="37"/>
      <c r="AH220" s="38"/>
    </row>
    <row r="221" spans="1:67" s="39" customFormat="1" ht="47.25">
      <c r="A221" s="33">
        <v>7</v>
      </c>
      <c r="B221" s="24" t="s">
        <v>834</v>
      </c>
      <c r="C221" s="25">
        <v>2000</v>
      </c>
      <c r="D221" s="25">
        <v>2456.3829999999998</v>
      </c>
      <c r="E221" s="25">
        <v>2000</v>
      </c>
      <c r="F221" s="25">
        <v>2456.3829999999998</v>
      </c>
      <c r="G221" s="25">
        <v>2000</v>
      </c>
      <c r="H221" s="25">
        <v>2456.3829999999998</v>
      </c>
      <c r="I221" s="25">
        <v>2000</v>
      </c>
      <c r="J221" s="25">
        <v>0</v>
      </c>
      <c r="K221" s="25">
        <v>1913.7</v>
      </c>
      <c r="L221" s="25">
        <v>0</v>
      </c>
      <c r="M221" s="25">
        <v>0</v>
      </c>
      <c r="N221" s="25">
        <v>0</v>
      </c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F221" s="37"/>
      <c r="AG221" s="37"/>
      <c r="AH221" s="38"/>
    </row>
    <row r="222" spans="1:67" s="37" customFormat="1" ht="47.25">
      <c r="A222" s="33">
        <v>7</v>
      </c>
      <c r="B222" s="24" t="s">
        <v>106</v>
      </c>
      <c r="C222" s="36">
        <v>1770.5630000000001</v>
      </c>
      <c r="D222" s="36">
        <v>0</v>
      </c>
      <c r="E222" s="25">
        <v>1770.5630000000001</v>
      </c>
      <c r="F222" s="36">
        <v>0</v>
      </c>
      <c r="G222" s="25">
        <v>1770.5630000000001</v>
      </c>
      <c r="H222" s="25">
        <v>0</v>
      </c>
      <c r="I222" s="25">
        <v>1770.5630000000001</v>
      </c>
      <c r="J222" s="25">
        <v>0</v>
      </c>
      <c r="K222" s="25">
        <v>0</v>
      </c>
      <c r="L222" s="25">
        <v>0</v>
      </c>
      <c r="M222" s="25">
        <v>0</v>
      </c>
      <c r="N222" s="25">
        <v>0</v>
      </c>
    </row>
    <row r="223" spans="1:67" s="37" customFormat="1" ht="31.5">
      <c r="A223" s="33">
        <v>7</v>
      </c>
      <c r="B223" s="24" t="s">
        <v>107</v>
      </c>
      <c r="C223" s="36">
        <v>0</v>
      </c>
      <c r="D223" s="36">
        <v>2722.174</v>
      </c>
      <c r="E223" s="25">
        <v>0</v>
      </c>
      <c r="F223" s="36">
        <v>2722.174</v>
      </c>
      <c r="G223" s="25">
        <v>0</v>
      </c>
      <c r="H223" s="25">
        <v>2722.174</v>
      </c>
      <c r="I223" s="25">
        <v>0</v>
      </c>
      <c r="J223" s="25">
        <v>0</v>
      </c>
      <c r="K223" s="25">
        <v>0</v>
      </c>
      <c r="L223" s="25">
        <v>0</v>
      </c>
      <c r="M223" s="25">
        <v>0</v>
      </c>
      <c r="N223" s="25">
        <v>0</v>
      </c>
    </row>
    <row r="224" spans="1:67" s="37" customFormat="1" ht="31.5">
      <c r="A224" s="33">
        <v>7</v>
      </c>
      <c r="B224" s="50" t="s">
        <v>108</v>
      </c>
      <c r="C224" s="34">
        <v>2323.1410000000001</v>
      </c>
      <c r="D224" s="34">
        <v>0</v>
      </c>
      <c r="E224" s="34">
        <v>2323.1410000000001</v>
      </c>
      <c r="F224" s="34">
        <v>0</v>
      </c>
      <c r="G224" s="34">
        <v>2323.1410000000001</v>
      </c>
      <c r="H224" s="34">
        <v>0</v>
      </c>
      <c r="I224" s="34">
        <v>2323.1410000000001</v>
      </c>
      <c r="J224" s="34">
        <v>0</v>
      </c>
      <c r="K224" s="34">
        <v>0</v>
      </c>
      <c r="L224" s="34">
        <v>0</v>
      </c>
      <c r="M224" s="34">
        <v>0</v>
      </c>
      <c r="N224" s="34">
        <v>0</v>
      </c>
    </row>
    <row r="225" spans="1:34" s="39" customFormat="1" ht="47.25">
      <c r="A225" s="23">
        <v>7</v>
      </c>
      <c r="B225" s="74" t="s">
        <v>109</v>
      </c>
      <c r="C225" s="25">
        <v>6487.3180000000002</v>
      </c>
      <c r="D225" s="25">
        <v>0</v>
      </c>
      <c r="E225" s="25">
        <v>6487.3180000000002</v>
      </c>
      <c r="F225" s="25">
        <v>0</v>
      </c>
      <c r="G225" s="25">
        <v>6487.3180000000002</v>
      </c>
      <c r="H225" s="25">
        <v>0</v>
      </c>
      <c r="I225" s="25">
        <v>6487.3180000000002</v>
      </c>
      <c r="J225" s="25">
        <v>0</v>
      </c>
      <c r="K225" s="25">
        <v>1232.77</v>
      </c>
      <c r="L225" s="25">
        <v>0</v>
      </c>
      <c r="M225" s="25">
        <v>0</v>
      </c>
      <c r="N225" s="25">
        <v>0</v>
      </c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8"/>
    </row>
    <row r="226" spans="1:34" s="39" customFormat="1" ht="47.25">
      <c r="A226" s="73">
        <v>7</v>
      </c>
      <c r="B226" s="52" t="s">
        <v>110</v>
      </c>
      <c r="C226" s="36">
        <v>766</v>
      </c>
      <c r="D226" s="36">
        <v>0</v>
      </c>
      <c r="E226" s="36">
        <v>766</v>
      </c>
      <c r="F226" s="36">
        <v>0</v>
      </c>
      <c r="G226" s="36">
        <v>766</v>
      </c>
      <c r="H226" s="36">
        <v>0</v>
      </c>
      <c r="I226" s="36">
        <v>766</v>
      </c>
      <c r="J226" s="36">
        <v>0</v>
      </c>
      <c r="K226" s="36">
        <v>0</v>
      </c>
      <c r="L226" s="36">
        <v>0</v>
      </c>
      <c r="M226" s="36">
        <v>0</v>
      </c>
      <c r="N226" s="36">
        <v>0</v>
      </c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F226" s="37"/>
      <c r="AG226" s="37"/>
      <c r="AH226" s="38"/>
    </row>
    <row r="227" spans="1:34" s="39" customFormat="1" ht="47.25">
      <c r="A227" s="33">
        <v>7</v>
      </c>
      <c r="B227" s="50" t="s">
        <v>845</v>
      </c>
      <c r="C227" s="34">
        <v>3100</v>
      </c>
      <c r="D227" s="34">
        <v>0</v>
      </c>
      <c r="E227" s="34">
        <v>3100</v>
      </c>
      <c r="F227" s="34">
        <v>0</v>
      </c>
      <c r="G227" s="34">
        <v>3100</v>
      </c>
      <c r="H227" s="34">
        <v>0</v>
      </c>
      <c r="I227" s="34">
        <v>3100</v>
      </c>
      <c r="J227" s="34">
        <v>0</v>
      </c>
      <c r="K227" s="34">
        <v>2350</v>
      </c>
      <c r="L227" s="34">
        <v>0</v>
      </c>
      <c r="M227" s="34">
        <v>0</v>
      </c>
      <c r="N227" s="34">
        <v>0</v>
      </c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F227" s="37"/>
      <c r="AG227" s="37"/>
      <c r="AH227" s="38"/>
    </row>
    <row r="228" spans="1:34" s="37" customFormat="1" ht="31.5">
      <c r="A228" s="23">
        <v>7</v>
      </c>
      <c r="B228" s="51" t="s">
        <v>844</v>
      </c>
      <c r="C228" s="25">
        <v>0</v>
      </c>
      <c r="D228" s="25">
        <v>14500</v>
      </c>
      <c r="E228" s="25">
        <v>0</v>
      </c>
      <c r="F228" s="25">
        <v>14500</v>
      </c>
      <c r="G228" s="25">
        <v>0</v>
      </c>
      <c r="H228" s="25">
        <v>14500</v>
      </c>
      <c r="I228" s="25">
        <v>0</v>
      </c>
      <c r="J228" s="25">
        <v>0</v>
      </c>
      <c r="K228" s="25">
        <v>0</v>
      </c>
      <c r="L228" s="25">
        <v>0</v>
      </c>
      <c r="M228" s="25">
        <v>0</v>
      </c>
      <c r="N228" s="25">
        <v>0</v>
      </c>
    </row>
    <row r="229" spans="1:34" s="37" customFormat="1" ht="63">
      <c r="A229" s="23">
        <v>7</v>
      </c>
      <c r="B229" s="51" t="s">
        <v>846</v>
      </c>
      <c r="C229" s="25">
        <v>0</v>
      </c>
      <c r="D229" s="25">
        <v>4320</v>
      </c>
      <c r="E229" s="25">
        <v>0</v>
      </c>
      <c r="F229" s="25">
        <v>4320</v>
      </c>
      <c r="G229" s="25">
        <v>0</v>
      </c>
      <c r="H229" s="25">
        <v>4320</v>
      </c>
      <c r="I229" s="25">
        <v>0</v>
      </c>
      <c r="J229" s="25">
        <v>0</v>
      </c>
      <c r="K229" s="25">
        <v>0</v>
      </c>
      <c r="L229" s="25">
        <v>0</v>
      </c>
      <c r="M229" s="25">
        <v>0</v>
      </c>
      <c r="N229" s="25">
        <v>0</v>
      </c>
    </row>
    <row r="230" spans="1:34" s="27" customFormat="1" ht="47.25">
      <c r="A230" s="23">
        <v>7</v>
      </c>
      <c r="B230" s="51" t="s">
        <v>111</v>
      </c>
      <c r="C230" s="25">
        <v>854.24900000000002</v>
      </c>
      <c r="D230" s="25">
        <v>0</v>
      </c>
      <c r="E230" s="25">
        <v>854.24900000000002</v>
      </c>
      <c r="F230" s="25">
        <v>0</v>
      </c>
      <c r="G230" s="25">
        <v>854.24900000000002</v>
      </c>
      <c r="H230" s="25">
        <v>0</v>
      </c>
      <c r="I230" s="25">
        <v>854.24900000000002</v>
      </c>
      <c r="J230" s="25">
        <v>0</v>
      </c>
      <c r="K230" s="25">
        <v>683.41300000000001</v>
      </c>
      <c r="L230" s="25">
        <v>0</v>
      </c>
      <c r="M230" s="25">
        <v>0</v>
      </c>
      <c r="N230" s="25">
        <v>0</v>
      </c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</row>
    <row r="231" spans="1:34" s="39" customFormat="1" ht="47.25">
      <c r="A231" s="35">
        <v>7</v>
      </c>
      <c r="B231" s="52" t="s">
        <v>112</v>
      </c>
      <c r="C231" s="36">
        <v>0</v>
      </c>
      <c r="D231" s="36">
        <v>2500</v>
      </c>
      <c r="E231" s="36">
        <v>0</v>
      </c>
      <c r="F231" s="36">
        <v>2500</v>
      </c>
      <c r="G231" s="36">
        <v>0</v>
      </c>
      <c r="H231" s="36">
        <v>2500</v>
      </c>
      <c r="I231" s="36">
        <v>0</v>
      </c>
      <c r="J231" s="36">
        <v>0</v>
      </c>
      <c r="K231" s="36">
        <v>0</v>
      </c>
      <c r="L231" s="36">
        <v>0</v>
      </c>
      <c r="M231" s="36">
        <v>0</v>
      </c>
      <c r="N231" s="36">
        <v>0</v>
      </c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8"/>
    </row>
    <row r="232" spans="1:34" s="43" customFormat="1" ht="47.25">
      <c r="A232" s="33">
        <v>7</v>
      </c>
      <c r="B232" s="24" t="s">
        <v>113</v>
      </c>
      <c r="C232" s="34">
        <v>4500</v>
      </c>
      <c r="D232" s="34">
        <v>0</v>
      </c>
      <c r="E232" s="25">
        <v>4500</v>
      </c>
      <c r="F232" s="34">
        <v>0</v>
      </c>
      <c r="G232" s="25">
        <v>4500</v>
      </c>
      <c r="H232" s="25">
        <v>0</v>
      </c>
      <c r="I232" s="25">
        <v>4500</v>
      </c>
      <c r="J232" s="25">
        <v>0</v>
      </c>
      <c r="K232" s="25">
        <v>0</v>
      </c>
      <c r="L232" s="25">
        <v>0</v>
      </c>
      <c r="M232" s="25">
        <v>0</v>
      </c>
      <c r="N232" s="25">
        <v>0</v>
      </c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F232" s="37"/>
      <c r="AG232" s="37"/>
      <c r="AH232" s="42"/>
    </row>
    <row r="233" spans="1:34" s="39" customFormat="1" ht="31.5">
      <c r="A233" s="33">
        <v>7</v>
      </c>
      <c r="B233" s="24" t="s">
        <v>114</v>
      </c>
      <c r="C233" s="25">
        <v>0</v>
      </c>
      <c r="D233" s="25">
        <v>1350</v>
      </c>
      <c r="E233" s="25">
        <v>0</v>
      </c>
      <c r="F233" s="25">
        <v>1350</v>
      </c>
      <c r="G233" s="25">
        <v>0</v>
      </c>
      <c r="H233" s="25">
        <v>1350</v>
      </c>
      <c r="I233" s="25">
        <v>0</v>
      </c>
      <c r="J233" s="25">
        <v>0</v>
      </c>
      <c r="K233" s="25">
        <v>0</v>
      </c>
      <c r="L233" s="25">
        <v>0</v>
      </c>
      <c r="M233" s="25">
        <v>0</v>
      </c>
      <c r="N233" s="25">
        <v>0</v>
      </c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F233" s="37"/>
      <c r="AG233" s="37"/>
      <c r="AH233" s="38"/>
    </row>
    <row r="234" spans="1:34" s="43" customFormat="1" ht="63">
      <c r="A234" s="33">
        <v>7</v>
      </c>
      <c r="B234" s="24" t="s">
        <v>115</v>
      </c>
      <c r="C234" s="34">
        <v>0</v>
      </c>
      <c r="D234" s="34">
        <v>2500</v>
      </c>
      <c r="E234" s="25">
        <v>0</v>
      </c>
      <c r="F234" s="34">
        <v>2500</v>
      </c>
      <c r="G234" s="25">
        <v>0</v>
      </c>
      <c r="H234" s="25">
        <v>2500</v>
      </c>
      <c r="I234" s="25">
        <v>0</v>
      </c>
      <c r="J234" s="25">
        <v>0</v>
      </c>
      <c r="K234" s="25">
        <v>0</v>
      </c>
      <c r="L234" s="25">
        <v>0</v>
      </c>
      <c r="M234" s="25">
        <v>0</v>
      </c>
      <c r="N234" s="25">
        <v>0</v>
      </c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42"/>
    </row>
    <row r="235" spans="1:34" s="39" customFormat="1" ht="31.5">
      <c r="A235" s="33">
        <v>7</v>
      </c>
      <c r="B235" s="24" t="s">
        <v>116</v>
      </c>
      <c r="C235" s="25">
        <v>23512.913</v>
      </c>
      <c r="D235" s="25">
        <v>0</v>
      </c>
      <c r="E235" s="25">
        <v>23512.913</v>
      </c>
      <c r="F235" s="25">
        <v>0</v>
      </c>
      <c r="G235" s="25">
        <v>23512.913</v>
      </c>
      <c r="H235" s="25">
        <v>0</v>
      </c>
      <c r="I235" s="25">
        <v>23512.913</v>
      </c>
      <c r="J235" s="25">
        <v>0</v>
      </c>
      <c r="K235" s="25">
        <v>12264.557000000001</v>
      </c>
      <c r="L235" s="25">
        <v>0</v>
      </c>
      <c r="M235" s="25">
        <v>0</v>
      </c>
      <c r="N235" s="25">
        <v>0</v>
      </c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8"/>
    </row>
    <row r="236" spans="1:34" s="39" customFormat="1" ht="60" customHeight="1">
      <c r="A236" s="33">
        <v>7</v>
      </c>
      <c r="B236" s="24" t="s">
        <v>697</v>
      </c>
      <c r="C236" s="25">
        <v>0</v>
      </c>
      <c r="D236" s="25">
        <v>1047.2329999999999</v>
      </c>
      <c r="E236" s="25">
        <v>0</v>
      </c>
      <c r="F236" s="25">
        <v>1047.2329999999999</v>
      </c>
      <c r="G236" s="25">
        <v>0</v>
      </c>
      <c r="H236" s="25">
        <v>1047.2329999999999</v>
      </c>
      <c r="I236" s="25">
        <v>0</v>
      </c>
      <c r="J236" s="25">
        <v>1047.2329999999999</v>
      </c>
      <c r="K236" s="25">
        <v>0</v>
      </c>
      <c r="L236" s="25">
        <v>1042.6769999999999</v>
      </c>
      <c r="M236" s="25">
        <v>0</v>
      </c>
      <c r="N236" s="25">
        <v>0</v>
      </c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F236" s="37"/>
      <c r="AG236" s="37"/>
      <c r="AH236" s="38"/>
    </row>
    <row r="237" spans="1:34" s="39" customFormat="1" ht="60.75" customHeight="1">
      <c r="A237" s="33">
        <v>7</v>
      </c>
      <c r="B237" s="50" t="s">
        <v>698</v>
      </c>
      <c r="C237" s="25">
        <v>0</v>
      </c>
      <c r="D237" s="25">
        <v>1333.6</v>
      </c>
      <c r="E237" s="25">
        <v>0</v>
      </c>
      <c r="F237" s="25">
        <v>1333.6</v>
      </c>
      <c r="G237" s="25">
        <v>0</v>
      </c>
      <c r="H237" s="25">
        <v>1333.6</v>
      </c>
      <c r="I237" s="25">
        <v>0</v>
      </c>
      <c r="J237" s="25">
        <v>1333.6</v>
      </c>
      <c r="K237" s="25">
        <v>0</v>
      </c>
      <c r="L237" s="25">
        <v>1328.317</v>
      </c>
      <c r="M237" s="25">
        <v>0</v>
      </c>
      <c r="N237" s="25">
        <v>0</v>
      </c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  <c r="AG237" s="37"/>
      <c r="AH237" s="38"/>
    </row>
    <row r="238" spans="1:34" s="43" customFormat="1" ht="43.5" customHeight="1">
      <c r="A238" s="33">
        <v>7</v>
      </c>
      <c r="B238" s="51" t="s">
        <v>699</v>
      </c>
      <c r="C238" s="34">
        <v>0</v>
      </c>
      <c r="D238" s="34">
        <v>285.98399999999998</v>
      </c>
      <c r="E238" s="25">
        <v>0</v>
      </c>
      <c r="F238" s="34">
        <v>285.98399999999998</v>
      </c>
      <c r="G238" s="25">
        <v>0</v>
      </c>
      <c r="H238" s="25">
        <v>285.98399999999998</v>
      </c>
      <c r="I238" s="25">
        <v>0</v>
      </c>
      <c r="J238" s="25">
        <v>285.98399999999998</v>
      </c>
      <c r="K238" s="25">
        <v>0</v>
      </c>
      <c r="L238" s="25">
        <v>0</v>
      </c>
      <c r="M238" s="25">
        <v>0</v>
      </c>
      <c r="N238" s="25">
        <v>0</v>
      </c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F238" s="37"/>
      <c r="AG238" s="37"/>
      <c r="AH238" s="42"/>
    </row>
    <row r="239" spans="1:34" s="37" customFormat="1" ht="31.5" customHeight="1">
      <c r="A239" s="33">
        <v>7</v>
      </c>
      <c r="B239" s="122" t="s">
        <v>334</v>
      </c>
      <c r="C239" s="34">
        <v>2000</v>
      </c>
      <c r="D239" s="34">
        <v>669.495</v>
      </c>
      <c r="E239" s="25">
        <v>2000</v>
      </c>
      <c r="F239" s="25">
        <v>669.495</v>
      </c>
      <c r="G239" s="25">
        <v>2000</v>
      </c>
      <c r="H239" s="25">
        <v>669.495</v>
      </c>
      <c r="I239" s="25">
        <v>2000</v>
      </c>
      <c r="J239" s="25">
        <v>0</v>
      </c>
      <c r="K239" s="25">
        <v>852.8</v>
      </c>
      <c r="L239" s="25">
        <v>0</v>
      </c>
      <c r="M239" s="25">
        <v>0</v>
      </c>
      <c r="N239" s="25">
        <v>0</v>
      </c>
    </row>
    <row r="240" spans="1:34" s="37" customFormat="1" ht="63" customHeight="1">
      <c r="A240" s="33">
        <v>7</v>
      </c>
      <c r="B240" s="122" t="s">
        <v>335</v>
      </c>
      <c r="C240" s="34">
        <v>4000</v>
      </c>
      <c r="D240" s="34">
        <v>950</v>
      </c>
      <c r="E240" s="25">
        <v>4000</v>
      </c>
      <c r="F240" s="25">
        <v>950</v>
      </c>
      <c r="G240" s="25">
        <v>2798</v>
      </c>
      <c r="H240" s="25">
        <v>950</v>
      </c>
      <c r="I240" s="25">
        <v>2798</v>
      </c>
      <c r="J240" s="25">
        <v>0</v>
      </c>
      <c r="K240" s="25">
        <v>0</v>
      </c>
      <c r="L240" s="25">
        <v>0</v>
      </c>
      <c r="M240" s="25">
        <v>0</v>
      </c>
      <c r="N240" s="25">
        <v>0</v>
      </c>
    </row>
    <row r="241" spans="1:14" s="37" customFormat="1" ht="29.25" customHeight="1">
      <c r="A241" s="33">
        <v>7</v>
      </c>
      <c r="B241" s="122" t="s">
        <v>336</v>
      </c>
      <c r="C241" s="34">
        <v>1491.2809999999999</v>
      </c>
      <c r="D241" s="34">
        <v>708.71900000000005</v>
      </c>
      <c r="E241" s="25">
        <v>1491.2809999999999</v>
      </c>
      <c r="F241" s="25">
        <v>708.71900000000005</v>
      </c>
      <c r="G241" s="25">
        <v>1491.2809999999999</v>
      </c>
      <c r="H241" s="25">
        <v>708.71900000000005</v>
      </c>
      <c r="I241" s="25">
        <v>1491.2809999999999</v>
      </c>
      <c r="J241" s="25">
        <v>0</v>
      </c>
      <c r="K241" s="25">
        <v>711.50400000000002</v>
      </c>
      <c r="L241" s="25">
        <v>0</v>
      </c>
      <c r="M241" s="25">
        <v>0</v>
      </c>
      <c r="N241" s="25">
        <v>0</v>
      </c>
    </row>
    <row r="242" spans="1:14" s="37" customFormat="1" ht="31.5" customHeight="1">
      <c r="A242" s="33">
        <v>7</v>
      </c>
      <c r="B242" s="122" t="s">
        <v>337</v>
      </c>
      <c r="C242" s="34">
        <v>1500</v>
      </c>
      <c r="D242" s="25">
        <v>0</v>
      </c>
      <c r="E242" s="25">
        <v>1500</v>
      </c>
      <c r="F242" s="25">
        <v>0</v>
      </c>
      <c r="G242" s="25">
        <v>500</v>
      </c>
      <c r="H242" s="25">
        <v>0</v>
      </c>
      <c r="I242" s="25">
        <v>500</v>
      </c>
      <c r="J242" s="25">
        <v>0</v>
      </c>
      <c r="K242" s="25">
        <v>0</v>
      </c>
      <c r="L242" s="25">
        <v>0</v>
      </c>
      <c r="M242" s="25">
        <v>0</v>
      </c>
      <c r="N242" s="25">
        <v>0</v>
      </c>
    </row>
    <row r="243" spans="1:14" s="37" customFormat="1" ht="45.75" customHeight="1">
      <c r="A243" s="33">
        <v>7</v>
      </c>
      <c r="B243" s="122" t="s">
        <v>338</v>
      </c>
      <c r="C243" s="34">
        <v>4950</v>
      </c>
      <c r="D243" s="25">
        <v>0</v>
      </c>
      <c r="E243" s="25">
        <v>4950</v>
      </c>
      <c r="F243" s="25">
        <v>0</v>
      </c>
      <c r="G243" s="25">
        <v>4950</v>
      </c>
      <c r="H243" s="25">
        <v>0</v>
      </c>
      <c r="I243" s="25">
        <v>4950</v>
      </c>
      <c r="J243" s="25">
        <v>0</v>
      </c>
      <c r="K243" s="25">
        <v>1448.7</v>
      </c>
      <c r="L243" s="25">
        <v>0</v>
      </c>
      <c r="M243" s="25">
        <v>0</v>
      </c>
      <c r="N243" s="25">
        <v>0</v>
      </c>
    </row>
    <row r="244" spans="1:14" s="37" customFormat="1" ht="30.75" customHeight="1">
      <c r="A244" s="33">
        <v>7</v>
      </c>
      <c r="B244" s="122" t="s">
        <v>339</v>
      </c>
      <c r="C244" s="34">
        <v>3543.53</v>
      </c>
      <c r="D244" s="25">
        <v>0</v>
      </c>
      <c r="E244" s="25">
        <v>3543.53</v>
      </c>
      <c r="F244" s="25">
        <v>0</v>
      </c>
      <c r="G244" s="25">
        <v>3243.53</v>
      </c>
      <c r="H244" s="25">
        <v>0</v>
      </c>
      <c r="I244" s="25">
        <v>3243.53</v>
      </c>
      <c r="J244" s="25">
        <v>0</v>
      </c>
      <c r="K244" s="25">
        <v>0</v>
      </c>
      <c r="L244" s="25">
        <v>0</v>
      </c>
      <c r="M244" s="25">
        <v>0</v>
      </c>
      <c r="N244" s="25">
        <v>0</v>
      </c>
    </row>
    <row r="245" spans="1:14" s="37" customFormat="1" ht="31.5">
      <c r="A245" s="23">
        <v>7</v>
      </c>
      <c r="B245" s="122" t="s">
        <v>340</v>
      </c>
      <c r="C245" s="25">
        <v>0</v>
      </c>
      <c r="D245" s="25">
        <v>5058.8850000000002</v>
      </c>
      <c r="E245" s="25">
        <v>0</v>
      </c>
      <c r="F245" s="25">
        <v>5058.8850000000002</v>
      </c>
      <c r="G245" s="25">
        <v>0</v>
      </c>
      <c r="H245" s="25">
        <v>5058.8850000000002</v>
      </c>
      <c r="I245" s="25">
        <v>0</v>
      </c>
      <c r="J245" s="25">
        <v>0</v>
      </c>
      <c r="K245" s="25">
        <v>0</v>
      </c>
      <c r="L245" s="25">
        <v>0</v>
      </c>
      <c r="M245" s="25">
        <v>0</v>
      </c>
      <c r="N245" s="25">
        <v>0</v>
      </c>
    </row>
    <row r="246" spans="1:14" s="37" customFormat="1" ht="34.5" customHeight="1">
      <c r="A246" s="23">
        <v>7</v>
      </c>
      <c r="B246" s="122" t="s">
        <v>341</v>
      </c>
      <c r="C246" s="25">
        <v>0</v>
      </c>
      <c r="D246" s="25">
        <v>5102.366</v>
      </c>
      <c r="E246" s="25">
        <v>0</v>
      </c>
      <c r="F246" s="25">
        <v>5102.366</v>
      </c>
      <c r="G246" s="25">
        <v>0</v>
      </c>
      <c r="H246" s="25">
        <v>5102.366</v>
      </c>
      <c r="I246" s="25">
        <v>0</v>
      </c>
      <c r="J246" s="25">
        <v>0</v>
      </c>
      <c r="K246" s="25">
        <v>0</v>
      </c>
      <c r="L246" s="25">
        <v>0</v>
      </c>
      <c r="M246" s="25">
        <v>0</v>
      </c>
      <c r="N246" s="25">
        <v>0</v>
      </c>
    </row>
    <row r="247" spans="1:14" s="37" customFormat="1" ht="60" customHeight="1">
      <c r="A247" s="23">
        <v>7</v>
      </c>
      <c r="B247" s="122" t="s">
        <v>342</v>
      </c>
      <c r="C247" s="25">
        <v>2526</v>
      </c>
      <c r="D247" s="25">
        <v>0</v>
      </c>
      <c r="E247" s="25">
        <v>2526</v>
      </c>
      <c r="F247" s="25">
        <v>0</v>
      </c>
      <c r="G247" s="25">
        <v>2226</v>
      </c>
      <c r="H247" s="25">
        <v>0</v>
      </c>
      <c r="I247" s="25">
        <v>2226</v>
      </c>
      <c r="J247" s="25">
        <v>0</v>
      </c>
      <c r="K247" s="25">
        <v>0</v>
      </c>
      <c r="L247" s="25">
        <v>0</v>
      </c>
      <c r="M247" s="25">
        <v>0</v>
      </c>
      <c r="N247" s="25">
        <v>0</v>
      </c>
    </row>
    <row r="248" spans="1:14" s="37" customFormat="1" ht="60.75" customHeight="1">
      <c r="A248" s="33">
        <v>7</v>
      </c>
      <c r="B248" s="122" t="s">
        <v>343</v>
      </c>
      <c r="C248" s="34">
        <v>2500</v>
      </c>
      <c r="D248" s="25">
        <v>0</v>
      </c>
      <c r="E248" s="25">
        <v>2500</v>
      </c>
      <c r="F248" s="25">
        <v>0</v>
      </c>
      <c r="G248" s="25">
        <v>2500</v>
      </c>
      <c r="H248" s="25">
        <v>0</v>
      </c>
      <c r="I248" s="25">
        <v>2500</v>
      </c>
      <c r="J248" s="25">
        <v>0</v>
      </c>
      <c r="K248" s="25">
        <v>0</v>
      </c>
      <c r="L248" s="25">
        <v>0</v>
      </c>
      <c r="M248" s="25">
        <v>0</v>
      </c>
      <c r="N248" s="25">
        <v>0</v>
      </c>
    </row>
    <row r="249" spans="1:14" s="37" customFormat="1" ht="61.5" customHeight="1">
      <c r="A249" s="33">
        <v>7</v>
      </c>
      <c r="B249" s="122" t="s">
        <v>344</v>
      </c>
      <c r="C249" s="34">
        <v>1956</v>
      </c>
      <c r="D249" s="25">
        <v>0</v>
      </c>
      <c r="E249" s="25">
        <v>1956</v>
      </c>
      <c r="F249" s="25">
        <v>0</v>
      </c>
      <c r="G249" s="25">
        <v>557</v>
      </c>
      <c r="H249" s="25">
        <v>0</v>
      </c>
      <c r="I249" s="25">
        <v>557</v>
      </c>
      <c r="J249" s="25">
        <v>0</v>
      </c>
      <c r="K249" s="25">
        <v>0</v>
      </c>
      <c r="L249" s="25">
        <v>0</v>
      </c>
      <c r="M249" s="25">
        <v>0</v>
      </c>
      <c r="N249" s="25">
        <v>0</v>
      </c>
    </row>
    <row r="250" spans="1:14" s="37" customFormat="1" ht="62.25" customHeight="1">
      <c r="A250" s="33">
        <v>7</v>
      </c>
      <c r="B250" s="122" t="s">
        <v>345</v>
      </c>
      <c r="C250" s="34">
        <v>2563</v>
      </c>
      <c r="D250" s="25">
        <v>0</v>
      </c>
      <c r="E250" s="25">
        <v>2563</v>
      </c>
      <c r="F250" s="25">
        <v>0</v>
      </c>
      <c r="G250" s="25">
        <v>2563</v>
      </c>
      <c r="H250" s="25">
        <v>0</v>
      </c>
      <c r="I250" s="25">
        <v>2563</v>
      </c>
      <c r="J250" s="25">
        <v>0</v>
      </c>
      <c r="K250" s="25">
        <v>2528.1790000000001</v>
      </c>
      <c r="L250" s="25">
        <v>0</v>
      </c>
      <c r="M250" s="25">
        <v>0</v>
      </c>
      <c r="N250" s="25">
        <v>0</v>
      </c>
    </row>
    <row r="251" spans="1:14" s="37" customFormat="1" ht="63.75" customHeight="1">
      <c r="A251" s="33">
        <v>7</v>
      </c>
      <c r="B251" s="121" t="s">
        <v>346</v>
      </c>
      <c r="C251" s="34">
        <v>4274</v>
      </c>
      <c r="D251" s="25">
        <v>0</v>
      </c>
      <c r="E251" s="25">
        <v>4274</v>
      </c>
      <c r="F251" s="25">
        <v>0</v>
      </c>
      <c r="G251" s="25">
        <v>2850</v>
      </c>
      <c r="H251" s="25">
        <v>0</v>
      </c>
      <c r="I251" s="25">
        <v>2850</v>
      </c>
      <c r="J251" s="25">
        <v>0</v>
      </c>
      <c r="K251" s="25">
        <v>2794.3240000000001</v>
      </c>
      <c r="L251" s="25">
        <v>0</v>
      </c>
      <c r="M251" s="25">
        <v>0</v>
      </c>
      <c r="N251" s="25">
        <v>0</v>
      </c>
    </row>
    <row r="252" spans="1:14" s="37" customFormat="1" ht="60" customHeight="1">
      <c r="A252" s="33">
        <v>7</v>
      </c>
      <c r="B252" s="122" t="s">
        <v>347</v>
      </c>
      <c r="C252" s="34">
        <v>2053</v>
      </c>
      <c r="D252" s="25">
        <v>0</v>
      </c>
      <c r="E252" s="25">
        <v>2053</v>
      </c>
      <c r="F252" s="25">
        <v>0</v>
      </c>
      <c r="G252" s="25">
        <v>1700</v>
      </c>
      <c r="H252" s="25">
        <v>0</v>
      </c>
      <c r="I252" s="25">
        <v>1700</v>
      </c>
      <c r="J252" s="25">
        <v>0</v>
      </c>
      <c r="K252" s="25">
        <v>1670.3320000000001</v>
      </c>
      <c r="L252" s="25">
        <v>0</v>
      </c>
      <c r="M252" s="25">
        <v>0</v>
      </c>
      <c r="N252" s="25">
        <v>0</v>
      </c>
    </row>
    <row r="253" spans="1:14" s="37" customFormat="1" ht="61.5" customHeight="1">
      <c r="A253" s="33">
        <v>7</v>
      </c>
      <c r="B253" s="122" t="s">
        <v>348</v>
      </c>
      <c r="C253" s="34">
        <v>2058</v>
      </c>
      <c r="D253" s="25">
        <v>0</v>
      </c>
      <c r="E253" s="25">
        <v>2058</v>
      </c>
      <c r="F253" s="25">
        <v>0</v>
      </c>
      <c r="G253" s="25">
        <v>1000</v>
      </c>
      <c r="H253" s="25">
        <v>0</v>
      </c>
      <c r="I253" s="25">
        <v>1000</v>
      </c>
      <c r="J253" s="25">
        <v>0</v>
      </c>
      <c r="K253" s="25">
        <v>986.96600000000001</v>
      </c>
      <c r="L253" s="25">
        <v>0</v>
      </c>
      <c r="M253" s="25">
        <v>0</v>
      </c>
      <c r="N253" s="25">
        <v>0</v>
      </c>
    </row>
    <row r="254" spans="1:14" s="37" customFormat="1" ht="57" customHeight="1">
      <c r="A254" s="33">
        <v>7</v>
      </c>
      <c r="B254" s="122" t="s">
        <v>349</v>
      </c>
      <c r="C254" s="34">
        <v>1972</v>
      </c>
      <c r="D254" s="25">
        <v>0</v>
      </c>
      <c r="E254" s="25">
        <v>1972</v>
      </c>
      <c r="F254" s="25">
        <v>0</v>
      </c>
      <c r="G254" s="25">
        <v>1972</v>
      </c>
      <c r="H254" s="25">
        <v>0</v>
      </c>
      <c r="I254" s="25">
        <v>1972</v>
      </c>
      <c r="J254" s="25">
        <v>0</v>
      </c>
      <c r="K254" s="25">
        <v>1969.26</v>
      </c>
      <c r="L254" s="25">
        <v>0</v>
      </c>
      <c r="M254" s="25">
        <v>0</v>
      </c>
      <c r="N254" s="25">
        <v>0</v>
      </c>
    </row>
    <row r="255" spans="1:14" s="37" customFormat="1" ht="48" customHeight="1">
      <c r="A255" s="33">
        <v>7</v>
      </c>
      <c r="B255" s="122" t="s">
        <v>350</v>
      </c>
      <c r="C255" s="34">
        <v>600</v>
      </c>
      <c r="D255" s="25">
        <v>0</v>
      </c>
      <c r="E255" s="25">
        <v>600</v>
      </c>
      <c r="F255" s="25">
        <v>0</v>
      </c>
      <c r="G255" s="25">
        <v>600</v>
      </c>
      <c r="H255" s="25">
        <v>0</v>
      </c>
      <c r="I255" s="25">
        <v>600</v>
      </c>
      <c r="J255" s="25">
        <v>0</v>
      </c>
      <c r="K255" s="25">
        <v>0</v>
      </c>
      <c r="L255" s="25">
        <v>0</v>
      </c>
      <c r="M255" s="25">
        <v>0</v>
      </c>
      <c r="N255" s="25">
        <v>0</v>
      </c>
    </row>
    <row r="256" spans="1:14" s="37" customFormat="1" ht="48" customHeight="1">
      <c r="A256" s="33">
        <v>7</v>
      </c>
      <c r="B256" s="122" t="s">
        <v>351</v>
      </c>
      <c r="C256" s="34"/>
      <c r="D256" s="34">
        <v>600</v>
      </c>
      <c r="E256" s="25">
        <v>0</v>
      </c>
      <c r="F256" s="25">
        <v>600</v>
      </c>
      <c r="G256" s="25">
        <v>0</v>
      </c>
      <c r="H256" s="25">
        <v>600</v>
      </c>
      <c r="I256" s="25">
        <v>0</v>
      </c>
      <c r="J256" s="25">
        <v>0</v>
      </c>
      <c r="K256" s="25">
        <v>0</v>
      </c>
      <c r="L256" s="25">
        <v>0</v>
      </c>
      <c r="M256" s="25">
        <v>0</v>
      </c>
      <c r="N256" s="25">
        <v>0</v>
      </c>
    </row>
    <row r="257" spans="1:33" s="37" customFormat="1" ht="48.75" customHeight="1">
      <c r="A257" s="33">
        <v>7</v>
      </c>
      <c r="B257" s="122" t="s">
        <v>352</v>
      </c>
      <c r="C257" s="34">
        <v>5315.1790000000001</v>
      </c>
      <c r="D257" s="25">
        <v>0</v>
      </c>
      <c r="E257" s="25">
        <v>5315.1790000000001</v>
      </c>
      <c r="F257" s="25">
        <v>0</v>
      </c>
      <c r="G257" s="25">
        <v>5315.1790000000001</v>
      </c>
      <c r="H257" s="25">
        <v>0</v>
      </c>
      <c r="I257" s="25">
        <v>5315.1790000000001</v>
      </c>
      <c r="J257" s="25">
        <v>0</v>
      </c>
      <c r="K257" s="25">
        <v>5315.1790000000001</v>
      </c>
      <c r="L257" s="25">
        <v>0</v>
      </c>
      <c r="M257" s="25">
        <v>0</v>
      </c>
      <c r="N257" s="25">
        <v>0</v>
      </c>
    </row>
    <row r="258" spans="1:33" s="37" customFormat="1" ht="49.5" customHeight="1">
      <c r="A258" s="33">
        <v>7</v>
      </c>
      <c r="B258" s="122" t="s">
        <v>353</v>
      </c>
      <c r="C258" s="34">
        <v>2814.6379999999999</v>
      </c>
      <c r="D258" s="34">
        <v>2573.7939999999999</v>
      </c>
      <c r="E258" s="25">
        <v>2814.6379999999999</v>
      </c>
      <c r="F258" s="25">
        <v>2573.7939999999999</v>
      </c>
      <c r="G258" s="25">
        <v>2814.6379999999999</v>
      </c>
      <c r="H258" s="25">
        <v>2573.7939999999999</v>
      </c>
      <c r="I258" s="25">
        <v>2814.6379999999999</v>
      </c>
      <c r="J258" s="25">
        <v>0</v>
      </c>
      <c r="K258" s="25">
        <v>2814.5880000000002</v>
      </c>
      <c r="L258" s="25">
        <v>0</v>
      </c>
      <c r="M258" s="25">
        <v>0</v>
      </c>
      <c r="N258" s="25">
        <v>0</v>
      </c>
    </row>
    <row r="259" spans="1:33" s="37" customFormat="1" ht="62.25" customHeight="1">
      <c r="A259" s="23">
        <v>7</v>
      </c>
      <c r="B259" s="122" t="s">
        <v>354</v>
      </c>
      <c r="C259" s="25"/>
      <c r="D259" s="25">
        <v>2500</v>
      </c>
      <c r="E259" s="25">
        <v>0</v>
      </c>
      <c r="F259" s="25">
        <v>2500</v>
      </c>
      <c r="G259" s="25">
        <v>0</v>
      </c>
      <c r="H259" s="25">
        <v>2500</v>
      </c>
      <c r="I259" s="25">
        <v>0</v>
      </c>
      <c r="J259" s="25">
        <v>0</v>
      </c>
      <c r="K259" s="25">
        <v>0</v>
      </c>
      <c r="L259" s="25">
        <v>0</v>
      </c>
      <c r="M259" s="25">
        <v>0</v>
      </c>
      <c r="N259" s="25">
        <v>0</v>
      </c>
    </row>
    <row r="260" spans="1:33" s="29" customFormat="1" ht="17.25" customHeight="1">
      <c r="A260" s="181">
        <v>8</v>
      </c>
      <c r="B260" s="188" t="s">
        <v>117</v>
      </c>
      <c r="C260" s="105">
        <f>SUM(C262:C286)</f>
        <v>130203.5</v>
      </c>
      <c r="D260" s="107">
        <f t="shared" ref="D260:N260" si="7">SUM(D262:D286)</f>
        <v>65101.75</v>
      </c>
      <c r="E260" s="105">
        <f t="shared" si="7"/>
        <v>130203.5</v>
      </c>
      <c r="F260" s="105">
        <f t="shared" si="7"/>
        <v>65101.75</v>
      </c>
      <c r="G260" s="105">
        <f t="shared" si="7"/>
        <v>120438.23799999997</v>
      </c>
      <c r="H260" s="105">
        <f t="shared" si="7"/>
        <v>65101.75</v>
      </c>
      <c r="I260" s="105">
        <f t="shared" si="7"/>
        <v>120438.23799999997</v>
      </c>
      <c r="J260" s="105">
        <f t="shared" si="7"/>
        <v>31278.796000000002</v>
      </c>
      <c r="K260" s="105">
        <f t="shared" si="7"/>
        <v>46002.805999999997</v>
      </c>
      <c r="L260" s="105">
        <f t="shared" si="7"/>
        <v>16605.484</v>
      </c>
      <c r="M260" s="105">
        <f t="shared" si="7"/>
        <v>1670.5609999999999</v>
      </c>
      <c r="N260" s="105">
        <f t="shared" si="7"/>
        <v>627.85400000000004</v>
      </c>
      <c r="O260" s="44"/>
      <c r="P260" s="44"/>
      <c r="Q260" s="44"/>
      <c r="R260" s="44"/>
      <c r="S260" s="44"/>
      <c r="T260" s="44"/>
      <c r="U260" s="44"/>
      <c r="V260" s="44"/>
      <c r="W260" s="44"/>
      <c r="X260" s="44"/>
      <c r="Y260" s="44"/>
      <c r="Z260" s="44"/>
      <c r="AA260" s="44"/>
      <c r="AB260" s="44"/>
      <c r="AC260" s="44"/>
      <c r="AD260" s="44"/>
      <c r="AE260" s="44"/>
      <c r="AF260" s="44"/>
      <c r="AG260" s="44"/>
    </row>
    <row r="261" spans="1:33" s="29" customFormat="1" ht="64.5" customHeight="1">
      <c r="A261" s="185"/>
      <c r="B261" s="189"/>
      <c r="C261" s="106"/>
      <c r="D261" s="159" t="s">
        <v>700</v>
      </c>
      <c r="E261" s="106"/>
      <c r="F261" s="106"/>
      <c r="G261" s="106"/>
      <c r="H261" s="106"/>
      <c r="I261" s="106"/>
      <c r="J261" s="106"/>
      <c r="K261" s="106"/>
      <c r="L261" s="106"/>
      <c r="M261" s="106"/>
      <c r="N261" s="106"/>
      <c r="O261" s="44"/>
      <c r="P261" s="44"/>
      <c r="Q261" s="44"/>
      <c r="R261" s="44"/>
      <c r="S261" s="44"/>
      <c r="T261" s="44"/>
      <c r="U261" s="44"/>
      <c r="V261" s="44"/>
      <c r="W261" s="44"/>
      <c r="X261" s="44"/>
      <c r="Y261" s="44"/>
      <c r="Z261" s="44"/>
      <c r="AA261" s="44"/>
      <c r="AB261" s="44"/>
      <c r="AC261" s="44"/>
      <c r="AD261" s="44"/>
      <c r="AE261" s="44"/>
      <c r="AF261" s="44"/>
      <c r="AG261" s="44"/>
    </row>
    <row r="262" spans="1:33" s="27" customFormat="1" ht="63" customHeight="1">
      <c r="A262" s="23">
        <v>8</v>
      </c>
      <c r="B262" s="52" t="s">
        <v>701</v>
      </c>
      <c r="C262" s="36">
        <v>26977.039000000001</v>
      </c>
      <c r="D262" s="36">
        <v>6009.652</v>
      </c>
      <c r="E262" s="36">
        <v>26977.039000000001</v>
      </c>
      <c r="F262" s="36">
        <v>6009.652</v>
      </c>
      <c r="G262" s="36">
        <v>23500</v>
      </c>
      <c r="H262" s="36">
        <v>6009.652</v>
      </c>
      <c r="I262" s="36">
        <v>23500</v>
      </c>
      <c r="J262" s="36">
        <v>6009.652</v>
      </c>
      <c r="K262" s="36">
        <v>5719.8819999999996</v>
      </c>
      <c r="L262" s="36">
        <v>2365.1280000000002</v>
      </c>
      <c r="M262" s="36">
        <v>0</v>
      </c>
      <c r="N262" s="36">
        <v>576.577</v>
      </c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  <c r="AE262" s="37"/>
      <c r="AF262" s="37"/>
      <c r="AG262" s="37"/>
    </row>
    <row r="263" spans="1:33" s="27" customFormat="1" ht="47.25">
      <c r="A263" s="23">
        <v>8</v>
      </c>
      <c r="B263" s="24" t="s">
        <v>702</v>
      </c>
      <c r="C263" s="25">
        <v>4236.0649999999996</v>
      </c>
      <c r="D263" s="25">
        <v>9527.2579999999998</v>
      </c>
      <c r="E263" s="25">
        <v>4236.0649999999996</v>
      </c>
      <c r="F263" s="25">
        <v>9527.2579999999998</v>
      </c>
      <c r="G263" s="25">
        <v>4236.0649999999996</v>
      </c>
      <c r="H263" s="25">
        <v>9527.2579999999998</v>
      </c>
      <c r="I263" s="25">
        <v>4236.0649999999996</v>
      </c>
      <c r="J263" s="25">
        <v>9527.2579999999998</v>
      </c>
      <c r="K263" s="25">
        <v>4178.991</v>
      </c>
      <c r="L263" s="25">
        <v>8589.1219999999994</v>
      </c>
      <c r="M263" s="25">
        <v>0</v>
      </c>
      <c r="N263" s="25">
        <v>0</v>
      </c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  <c r="AE263" s="37"/>
      <c r="AF263" s="37"/>
      <c r="AG263" s="37"/>
    </row>
    <row r="264" spans="1:33" s="27" customFormat="1" ht="42" customHeight="1">
      <c r="A264" s="23">
        <v>8</v>
      </c>
      <c r="B264" s="24" t="s">
        <v>703</v>
      </c>
      <c r="C264" s="25">
        <v>0</v>
      </c>
      <c r="D264" s="25">
        <v>2200</v>
      </c>
      <c r="E264" s="25">
        <v>0</v>
      </c>
      <c r="F264" s="25">
        <v>2200</v>
      </c>
      <c r="G264" s="25">
        <v>0</v>
      </c>
      <c r="H264" s="25">
        <v>2200</v>
      </c>
      <c r="I264" s="25">
        <v>0</v>
      </c>
      <c r="J264" s="25">
        <v>2200</v>
      </c>
      <c r="K264" s="25">
        <v>0</v>
      </c>
      <c r="L264" s="25">
        <v>713.19899999999996</v>
      </c>
      <c r="M264" s="25">
        <v>0</v>
      </c>
      <c r="N264" s="25">
        <v>0</v>
      </c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  <c r="AE264" s="37"/>
      <c r="AF264" s="37"/>
      <c r="AG264" s="37"/>
    </row>
    <row r="265" spans="1:33" s="27" customFormat="1" ht="78.75">
      <c r="A265" s="23">
        <v>8</v>
      </c>
      <c r="B265" s="24" t="s">
        <v>847</v>
      </c>
      <c r="C265" s="25">
        <v>2564.5709999999999</v>
      </c>
      <c r="D265" s="25">
        <v>0</v>
      </c>
      <c r="E265" s="25">
        <v>2564.5709999999999</v>
      </c>
      <c r="F265" s="25">
        <v>0</v>
      </c>
      <c r="G265" s="25">
        <v>2564.5709999999999</v>
      </c>
      <c r="H265" s="25">
        <v>0</v>
      </c>
      <c r="I265" s="25">
        <v>2564.5709999999999</v>
      </c>
      <c r="J265" s="25">
        <v>0</v>
      </c>
      <c r="K265" s="25">
        <v>0</v>
      </c>
      <c r="L265" s="25">
        <v>0</v>
      </c>
      <c r="M265" s="25">
        <v>0</v>
      </c>
      <c r="N265" s="25">
        <v>0</v>
      </c>
    </row>
    <row r="266" spans="1:33" s="27" customFormat="1" ht="31.5">
      <c r="A266" s="23">
        <v>8</v>
      </c>
      <c r="B266" s="24" t="s">
        <v>118</v>
      </c>
      <c r="C266" s="25">
        <v>461.95600000000002</v>
      </c>
      <c r="D266" s="25">
        <v>0</v>
      </c>
      <c r="E266" s="25">
        <v>461.95600000000002</v>
      </c>
      <c r="F266" s="25">
        <v>0</v>
      </c>
      <c r="G266" s="25">
        <v>461.95600000000002</v>
      </c>
      <c r="H266" s="25">
        <v>0</v>
      </c>
      <c r="I266" s="25">
        <v>461.95600000000002</v>
      </c>
      <c r="J266" s="25">
        <v>0</v>
      </c>
      <c r="K266" s="25">
        <v>0</v>
      </c>
      <c r="L266" s="25">
        <v>0</v>
      </c>
      <c r="M266" s="25">
        <v>0</v>
      </c>
      <c r="N266" s="25">
        <v>0</v>
      </c>
    </row>
    <row r="267" spans="1:33" s="27" customFormat="1" ht="43.5" customHeight="1">
      <c r="A267" s="23">
        <v>8</v>
      </c>
      <c r="B267" s="24" t="s">
        <v>704</v>
      </c>
      <c r="C267" s="25">
        <v>1803.855</v>
      </c>
      <c r="D267" s="25">
        <v>1805.0719999999999</v>
      </c>
      <c r="E267" s="25">
        <v>1803.855</v>
      </c>
      <c r="F267" s="25">
        <v>1805.0719999999999</v>
      </c>
      <c r="G267" s="25">
        <v>1803.855</v>
      </c>
      <c r="H267" s="25">
        <v>1805.0719999999999</v>
      </c>
      <c r="I267" s="25">
        <v>1803.855</v>
      </c>
      <c r="J267" s="25">
        <v>1805.0719999999999</v>
      </c>
      <c r="K267" s="25">
        <v>1207.9290000000001</v>
      </c>
      <c r="L267" s="25">
        <v>1174.7919999999999</v>
      </c>
      <c r="M267" s="25">
        <v>0</v>
      </c>
      <c r="N267" s="25">
        <v>0</v>
      </c>
    </row>
    <row r="268" spans="1:33" s="27" customFormat="1" ht="43.5" customHeight="1">
      <c r="A268" s="23">
        <v>8</v>
      </c>
      <c r="B268" s="24" t="s">
        <v>705</v>
      </c>
      <c r="C268" s="25">
        <v>1019.2089999999999</v>
      </c>
      <c r="D268" s="25">
        <v>980.18399999999997</v>
      </c>
      <c r="E268" s="25">
        <v>1019.2089999999999</v>
      </c>
      <c r="F268" s="25">
        <v>980.18399999999997</v>
      </c>
      <c r="G268" s="25">
        <v>1019.2089999999999</v>
      </c>
      <c r="H268" s="25">
        <v>980.18399999999997</v>
      </c>
      <c r="I268" s="25">
        <v>1019.2089999999999</v>
      </c>
      <c r="J268" s="25">
        <v>980.18399999999997</v>
      </c>
      <c r="K268" s="25">
        <v>345.25</v>
      </c>
      <c r="L268" s="25">
        <v>309.86500000000001</v>
      </c>
      <c r="M268" s="25">
        <v>0</v>
      </c>
      <c r="N268" s="25">
        <v>0</v>
      </c>
    </row>
    <row r="269" spans="1:33" s="27" customFormat="1" ht="47.25">
      <c r="A269" s="23">
        <v>8</v>
      </c>
      <c r="B269" s="24" t="s">
        <v>706</v>
      </c>
      <c r="C269" s="25">
        <v>1373.7349999999999</v>
      </c>
      <c r="D269" s="25">
        <v>306.10000000000002</v>
      </c>
      <c r="E269" s="25">
        <v>1373.7349999999999</v>
      </c>
      <c r="F269" s="25">
        <v>306.10000000000002</v>
      </c>
      <c r="G269" s="25">
        <v>1373.7349999999999</v>
      </c>
      <c r="H269" s="25">
        <v>306.10000000000002</v>
      </c>
      <c r="I269" s="25">
        <v>1373.7349999999999</v>
      </c>
      <c r="J269" s="25">
        <v>306.10000000000002</v>
      </c>
      <c r="K269" s="25">
        <v>164.905</v>
      </c>
      <c r="L269" s="25">
        <v>306.10000000000002</v>
      </c>
      <c r="M269" s="25">
        <v>0</v>
      </c>
      <c r="N269" s="25">
        <v>0</v>
      </c>
    </row>
    <row r="270" spans="1:33" s="27" customFormat="1" ht="43.5" customHeight="1">
      <c r="A270" s="23">
        <v>8</v>
      </c>
      <c r="B270" s="24" t="s">
        <v>707</v>
      </c>
      <c r="C270" s="25">
        <v>886.95</v>
      </c>
      <c r="D270" s="25">
        <v>2693.3380000000002</v>
      </c>
      <c r="E270" s="25">
        <v>886.95</v>
      </c>
      <c r="F270" s="25">
        <v>2693.3380000000002</v>
      </c>
      <c r="G270" s="25">
        <v>886.95</v>
      </c>
      <c r="H270" s="25">
        <v>2693.3380000000002</v>
      </c>
      <c r="I270" s="25">
        <v>886.95</v>
      </c>
      <c r="J270" s="25">
        <v>2693.3380000000002</v>
      </c>
      <c r="K270" s="25">
        <v>886.95</v>
      </c>
      <c r="L270" s="25">
        <v>225.88399999999999</v>
      </c>
      <c r="M270" s="25">
        <v>0</v>
      </c>
      <c r="N270" s="25">
        <v>0</v>
      </c>
    </row>
    <row r="271" spans="1:33" s="27" customFormat="1" ht="96" customHeight="1">
      <c r="A271" s="23">
        <v>8</v>
      </c>
      <c r="B271" s="24" t="s">
        <v>848</v>
      </c>
      <c r="C271" s="25">
        <v>0</v>
      </c>
      <c r="D271" s="25">
        <v>1991.9590000000001</v>
      </c>
      <c r="E271" s="25">
        <v>0</v>
      </c>
      <c r="F271" s="25">
        <v>1991.9590000000001</v>
      </c>
      <c r="G271" s="25">
        <v>0</v>
      </c>
      <c r="H271" s="25">
        <v>1991.9590000000001</v>
      </c>
      <c r="I271" s="25">
        <v>0</v>
      </c>
      <c r="J271" s="25">
        <v>100</v>
      </c>
      <c r="K271" s="25">
        <v>0</v>
      </c>
      <c r="L271" s="25">
        <v>100</v>
      </c>
      <c r="M271" s="25">
        <v>0</v>
      </c>
      <c r="N271" s="25">
        <v>0</v>
      </c>
    </row>
    <row r="272" spans="1:33" s="27" customFormat="1" ht="61.5" customHeight="1">
      <c r="A272" s="33">
        <v>8</v>
      </c>
      <c r="B272" s="50" t="s">
        <v>849</v>
      </c>
      <c r="C272" s="34">
        <v>0</v>
      </c>
      <c r="D272" s="34">
        <v>1945.5050000000001</v>
      </c>
      <c r="E272" s="34">
        <v>0</v>
      </c>
      <c r="F272" s="34">
        <v>1945.5050000000001</v>
      </c>
      <c r="G272" s="34">
        <v>0</v>
      </c>
      <c r="H272" s="34">
        <v>1945.5050000000001</v>
      </c>
      <c r="I272" s="34">
        <v>0</v>
      </c>
      <c r="J272" s="34">
        <v>1813.662</v>
      </c>
      <c r="K272" s="34">
        <v>0</v>
      </c>
      <c r="L272" s="34">
        <v>558.71600000000001</v>
      </c>
      <c r="M272" s="34">
        <v>0</v>
      </c>
      <c r="N272" s="34">
        <v>13.215</v>
      </c>
    </row>
    <row r="273" spans="1:14" s="27" customFormat="1" ht="63.75" customHeight="1">
      <c r="A273" s="23">
        <v>8</v>
      </c>
      <c r="B273" s="51" t="s">
        <v>708</v>
      </c>
      <c r="C273" s="25">
        <v>0</v>
      </c>
      <c r="D273" s="25">
        <v>889.92700000000002</v>
      </c>
      <c r="E273" s="25">
        <v>0</v>
      </c>
      <c r="F273" s="25">
        <v>889.92700000000002</v>
      </c>
      <c r="G273" s="25">
        <v>0</v>
      </c>
      <c r="H273" s="25">
        <v>889.92700000000002</v>
      </c>
      <c r="I273" s="25">
        <v>0</v>
      </c>
      <c r="J273" s="25">
        <v>889.92700000000002</v>
      </c>
      <c r="K273" s="25">
        <v>0</v>
      </c>
      <c r="L273" s="25">
        <v>512.44100000000003</v>
      </c>
      <c r="M273" s="25">
        <v>0</v>
      </c>
      <c r="N273" s="25">
        <v>0</v>
      </c>
    </row>
    <row r="274" spans="1:14" s="27" customFormat="1" ht="63.75" customHeight="1">
      <c r="A274" s="23">
        <v>8</v>
      </c>
      <c r="B274" s="51" t="s">
        <v>709</v>
      </c>
      <c r="C274" s="25">
        <v>0</v>
      </c>
      <c r="D274" s="25">
        <v>118.782</v>
      </c>
      <c r="E274" s="25">
        <v>0</v>
      </c>
      <c r="F274" s="25">
        <v>118.782</v>
      </c>
      <c r="G274" s="25">
        <v>0</v>
      </c>
      <c r="H274" s="25">
        <v>118.782</v>
      </c>
      <c r="I274" s="25">
        <v>0</v>
      </c>
      <c r="J274" s="25">
        <v>118.782</v>
      </c>
      <c r="K274" s="25">
        <v>0</v>
      </c>
      <c r="L274" s="25">
        <v>118.782</v>
      </c>
      <c r="M274" s="25">
        <v>0</v>
      </c>
      <c r="N274" s="25">
        <v>0</v>
      </c>
    </row>
    <row r="275" spans="1:14" s="27" customFormat="1" ht="96.75" customHeight="1">
      <c r="A275" s="35">
        <v>8</v>
      </c>
      <c r="B275" s="52" t="s">
        <v>710</v>
      </c>
      <c r="C275" s="36">
        <v>0</v>
      </c>
      <c r="D275" s="36">
        <v>131.02600000000001</v>
      </c>
      <c r="E275" s="36">
        <v>0</v>
      </c>
      <c r="F275" s="36">
        <v>131.02600000000001</v>
      </c>
      <c r="G275" s="36">
        <v>0</v>
      </c>
      <c r="H275" s="36">
        <v>131.02600000000001</v>
      </c>
      <c r="I275" s="36">
        <v>0</v>
      </c>
      <c r="J275" s="36">
        <v>131.02600000000001</v>
      </c>
      <c r="K275" s="36">
        <v>0</v>
      </c>
      <c r="L275" s="36">
        <v>0</v>
      </c>
      <c r="M275" s="36">
        <v>0</v>
      </c>
      <c r="N275" s="36">
        <v>0</v>
      </c>
    </row>
    <row r="276" spans="1:14" s="27" customFormat="1" ht="90.75" customHeight="1">
      <c r="A276" s="23">
        <v>8</v>
      </c>
      <c r="B276" s="24" t="s">
        <v>711</v>
      </c>
      <c r="C276" s="25">
        <v>0</v>
      </c>
      <c r="D276" s="25">
        <v>288.49700000000001</v>
      </c>
      <c r="E276" s="25">
        <v>0</v>
      </c>
      <c r="F276" s="25">
        <v>288.49700000000001</v>
      </c>
      <c r="G276" s="25">
        <v>0</v>
      </c>
      <c r="H276" s="25">
        <v>288.49700000000001</v>
      </c>
      <c r="I276" s="25">
        <v>0</v>
      </c>
      <c r="J276" s="25">
        <v>288.49700000000001</v>
      </c>
      <c r="K276" s="25">
        <v>0</v>
      </c>
      <c r="L276" s="25">
        <v>0</v>
      </c>
      <c r="M276" s="25">
        <v>0</v>
      </c>
      <c r="N276" s="25">
        <v>0</v>
      </c>
    </row>
    <row r="277" spans="1:14" s="27" customFormat="1" ht="96" customHeight="1">
      <c r="A277" s="23">
        <v>8</v>
      </c>
      <c r="B277" s="24" t="s">
        <v>712</v>
      </c>
      <c r="C277" s="25">
        <v>0</v>
      </c>
      <c r="D277" s="25">
        <v>4939.0060000000003</v>
      </c>
      <c r="E277" s="25">
        <v>0</v>
      </c>
      <c r="F277" s="25">
        <v>4939.0060000000003</v>
      </c>
      <c r="G277" s="25">
        <v>0</v>
      </c>
      <c r="H277" s="25">
        <v>4939.0060000000003</v>
      </c>
      <c r="I277" s="25">
        <v>0</v>
      </c>
      <c r="J277" s="25">
        <v>3283.8429999999998</v>
      </c>
      <c r="K277" s="25">
        <v>0</v>
      </c>
      <c r="L277" s="25">
        <v>500</v>
      </c>
      <c r="M277" s="25">
        <v>0</v>
      </c>
      <c r="N277" s="25">
        <v>38.061999999999998</v>
      </c>
    </row>
    <row r="278" spans="1:14" s="27" customFormat="1" ht="47.25">
      <c r="A278" s="23">
        <v>8</v>
      </c>
      <c r="B278" s="24" t="s">
        <v>713</v>
      </c>
      <c r="C278" s="25">
        <v>0</v>
      </c>
      <c r="D278" s="25">
        <v>1131.4549999999999</v>
      </c>
      <c r="E278" s="25">
        <v>0</v>
      </c>
      <c r="F278" s="25">
        <v>1131.4549999999999</v>
      </c>
      <c r="G278" s="25">
        <v>0</v>
      </c>
      <c r="H278" s="25">
        <v>1131.4549999999999</v>
      </c>
      <c r="I278" s="25">
        <v>0</v>
      </c>
      <c r="J278" s="25">
        <v>1131.4549999999999</v>
      </c>
      <c r="K278" s="25">
        <v>0</v>
      </c>
      <c r="L278" s="25">
        <v>1131.4549999999999</v>
      </c>
      <c r="M278" s="25">
        <v>0</v>
      </c>
      <c r="N278" s="25">
        <v>0</v>
      </c>
    </row>
    <row r="279" spans="1:14" s="27" customFormat="1" ht="63">
      <c r="A279" s="23">
        <v>8</v>
      </c>
      <c r="B279" s="24" t="s">
        <v>119</v>
      </c>
      <c r="C279" s="25">
        <v>18014.091</v>
      </c>
      <c r="D279" s="25">
        <v>13589.578</v>
      </c>
      <c r="E279" s="25">
        <v>18014.091</v>
      </c>
      <c r="F279" s="25">
        <v>13589.578</v>
      </c>
      <c r="G279" s="25">
        <v>16014.091</v>
      </c>
      <c r="H279" s="25">
        <v>13589.578</v>
      </c>
      <c r="I279" s="25">
        <v>16014.091</v>
      </c>
      <c r="J279" s="25">
        <v>0</v>
      </c>
      <c r="K279" s="25">
        <v>2483.1880000000001</v>
      </c>
      <c r="L279" s="25">
        <v>0</v>
      </c>
      <c r="M279" s="25">
        <v>0</v>
      </c>
      <c r="N279" s="25">
        <v>0</v>
      </c>
    </row>
    <row r="280" spans="1:14" s="27" customFormat="1" ht="63">
      <c r="A280" s="23">
        <v>8</v>
      </c>
      <c r="B280" s="24" t="s">
        <v>120</v>
      </c>
      <c r="C280" s="25">
        <v>13338</v>
      </c>
      <c r="D280" s="25">
        <v>7843.4309999999996</v>
      </c>
      <c r="E280" s="25">
        <v>13338</v>
      </c>
      <c r="F280" s="25">
        <v>7843.4309999999996</v>
      </c>
      <c r="G280" s="25">
        <v>11377.341</v>
      </c>
      <c r="H280" s="25">
        <v>7843.4309999999996</v>
      </c>
      <c r="I280" s="25">
        <v>11377.341</v>
      </c>
      <c r="J280" s="25">
        <v>0</v>
      </c>
      <c r="K280" s="25">
        <v>6293.2079999999996</v>
      </c>
      <c r="L280" s="25">
        <v>0</v>
      </c>
      <c r="M280" s="25">
        <v>0</v>
      </c>
      <c r="N280" s="25">
        <v>0</v>
      </c>
    </row>
    <row r="281" spans="1:14" s="27" customFormat="1" ht="94.5" customHeight="1">
      <c r="A281" s="23">
        <v>8</v>
      </c>
      <c r="B281" s="24" t="s">
        <v>121</v>
      </c>
      <c r="C281" s="25">
        <v>14276.337</v>
      </c>
      <c r="D281" s="25">
        <v>8710.98</v>
      </c>
      <c r="E281" s="25">
        <v>14276.337</v>
      </c>
      <c r="F281" s="25">
        <v>8710.98</v>
      </c>
      <c r="G281" s="25">
        <v>14276.337</v>
      </c>
      <c r="H281" s="25">
        <v>8710.98</v>
      </c>
      <c r="I281" s="25">
        <v>14276.337</v>
      </c>
      <c r="J281" s="25">
        <v>0</v>
      </c>
      <c r="K281" s="25">
        <v>7346.808</v>
      </c>
      <c r="L281" s="25">
        <v>0</v>
      </c>
      <c r="M281" s="25">
        <v>0</v>
      </c>
      <c r="N281" s="25">
        <v>0</v>
      </c>
    </row>
    <row r="282" spans="1:14" s="27" customFormat="1" ht="47.25">
      <c r="A282" s="33">
        <v>8</v>
      </c>
      <c r="B282" s="50" t="s">
        <v>122</v>
      </c>
      <c r="C282" s="34">
        <v>8425.0939999999991</v>
      </c>
      <c r="D282" s="34">
        <v>0</v>
      </c>
      <c r="E282" s="34">
        <v>8425.0939999999991</v>
      </c>
      <c r="F282" s="34">
        <v>0</v>
      </c>
      <c r="G282" s="34">
        <v>8425.0939999999991</v>
      </c>
      <c r="H282" s="34">
        <v>0</v>
      </c>
      <c r="I282" s="34">
        <v>8425.0939999999991</v>
      </c>
      <c r="J282" s="34">
        <v>0</v>
      </c>
      <c r="K282" s="34">
        <v>2359.163</v>
      </c>
      <c r="L282" s="34">
        <v>0</v>
      </c>
      <c r="M282" s="34">
        <v>0</v>
      </c>
      <c r="N282" s="34">
        <v>0</v>
      </c>
    </row>
    <row r="283" spans="1:14" s="27" customFormat="1" ht="78.75">
      <c r="A283" s="23">
        <v>8</v>
      </c>
      <c r="B283" s="51" t="s">
        <v>123</v>
      </c>
      <c r="C283" s="25">
        <v>4245.9799999999996</v>
      </c>
      <c r="D283" s="25">
        <v>0</v>
      </c>
      <c r="E283" s="25">
        <v>4245.9799999999996</v>
      </c>
      <c r="F283" s="25">
        <v>0</v>
      </c>
      <c r="G283" s="25">
        <v>4245.9799999999996</v>
      </c>
      <c r="H283" s="25">
        <v>0</v>
      </c>
      <c r="I283" s="25">
        <v>4245.9799999999996</v>
      </c>
      <c r="J283" s="25">
        <v>0</v>
      </c>
      <c r="K283" s="25">
        <v>3907.9169999999999</v>
      </c>
      <c r="L283" s="25">
        <v>0</v>
      </c>
      <c r="M283" s="25">
        <v>0</v>
      </c>
      <c r="N283" s="25">
        <v>0</v>
      </c>
    </row>
    <row r="284" spans="1:14" s="27" customFormat="1" ht="94.5">
      <c r="A284" s="23">
        <v>8</v>
      </c>
      <c r="B284" s="51" t="s">
        <v>124</v>
      </c>
      <c r="C284" s="25">
        <v>5796.1760000000004</v>
      </c>
      <c r="D284" s="25">
        <v>0</v>
      </c>
      <c r="E284" s="25">
        <v>5796.1760000000004</v>
      </c>
      <c r="F284" s="25">
        <v>0</v>
      </c>
      <c r="G284" s="25">
        <v>4468.6120000000001</v>
      </c>
      <c r="H284" s="25">
        <v>0</v>
      </c>
      <c r="I284" s="25">
        <v>4468.6120000000001</v>
      </c>
      <c r="J284" s="25">
        <v>0</v>
      </c>
      <c r="K284" s="25">
        <v>3942.422</v>
      </c>
      <c r="L284" s="25">
        <v>0</v>
      </c>
      <c r="M284" s="25">
        <v>0</v>
      </c>
      <c r="N284" s="25">
        <v>0</v>
      </c>
    </row>
    <row r="285" spans="1:14" s="27" customFormat="1" ht="31.5">
      <c r="A285" s="35">
        <v>8</v>
      </c>
      <c r="B285" s="52" t="s">
        <v>125</v>
      </c>
      <c r="C285" s="36">
        <v>18630</v>
      </c>
      <c r="D285" s="36">
        <v>0</v>
      </c>
      <c r="E285" s="36">
        <v>18630</v>
      </c>
      <c r="F285" s="36">
        <v>0</v>
      </c>
      <c r="G285" s="36">
        <v>17630</v>
      </c>
      <c r="H285" s="36">
        <v>0</v>
      </c>
      <c r="I285" s="36">
        <v>17630</v>
      </c>
      <c r="J285" s="36">
        <v>0</v>
      </c>
      <c r="K285" s="36">
        <v>2870.3339999999998</v>
      </c>
      <c r="L285" s="36">
        <v>0</v>
      </c>
      <c r="M285" s="36">
        <v>1670.5609999999999</v>
      </c>
      <c r="N285" s="36">
        <v>0</v>
      </c>
    </row>
    <row r="286" spans="1:14" s="27" customFormat="1" ht="63">
      <c r="A286" s="23">
        <v>8</v>
      </c>
      <c r="B286" s="24" t="s">
        <v>126</v>
      </c>
      <c r="C286" s="25">
        <v>8154.442</v>
      </c>
      <c r="D286" s="25">
        <v>0</v>
      </c>
      <c r="E286" s="25">
        <v>8154.442</v>
      </c>
      <c r="F286" s="25">
        <v>0</v>
      </c>
      <c r="G286" s="25">
        <v>8154.442</v>
      </c>
      <c r="H286" s="25">
        <v>0</v>
      </c>
      <c r="I286" s="25">
        <v>8154.442</v>
      </c>
      <c r="J286" s="25">
        <v>0</v>
      </c>
      <c r="K286" s="25">
        <v>4295.8590000000004</v>
      </c>
      <c r="L286" s="25">
        <v>0</v>
      </c>
      <c r="M286" s="25">
        <v>0</v>
      </c>
      <c r="N286" s="25">
        <v>0</v>
      </c>
    </row>
    <row r="287" spans="1:14" s="29" customFormat="1">
      <c r="A287" s="181">
        <v>9</v>
      </c>
      <c r="B287" s="183" t="s">
        <v>127</v>
      </c>
      <c r="C287" s="105">
        <f t="shared" ref="C287:N287" si="8">SUM(C289:C343)</f>
        <v>167701.38</v>
      </c>
      <c r="D287" s="107">
        <f t="shared" si="8"/>
        <v>84925.19</v>
      </c>
      <c r="E287" s="105">
        <f t="shared" si="8"/>
        <v>167701.38</v>
      </c>
      <c r="F287" s="105">
        <f t="shared" si="8"/>
        <v>84925.19</v>
      </c>
      <c r="G287" s="105">
        <f t="shared" si="8"/>
        <v>154962.60200000001</v>
      </c>
      <c r="H287" s="105">
        <f t="shared" si="8"/>
        <v>84925.19</v>
      </c>
      <c r="I287" s="105">
        <f t="shared" si="8"/>
        <v>154962.60200000001</v>
      </c>
      <c r="J287" s="105">
        <f t="shared" si="8"/>
        <v>10095.959999999999</v>
      </c>
      <c r="K287" s="105">
        <f t="shared" si="8"/>
        <v>110820.26100000001</v>
      </c>
      <c r="L287" s="105">
        <f t="shared" si="8"/>
        <v>10000</v>
      </c>
      <c r="M287" s="105">
        <f t="shared" si="8"/>
        <v>0</v>
      </c>
      <c r="N287" s="105">
        <f t="shared" si="8"/>
        <v>0</v>
      </c>
    </row>
    <row r="288" spans="1:14" s="29" customFormat="1" ht="59.25" customHeight="1">
      <c r="A288" s="185"/>
      <c r="B288" s="190"/>
      <c r="C288" s="106"/>
      <c r="D288" s="159" t="s">
        <v>714</v>
      </c>
      <c r="E288" s="106"/>
      <c r="F288" s="106"/>
      <c r="G288" s="106"/>
      <c r="H288" s="106"/>
      <c r="I288" s="106"/>
      <c r="J288" s="106"/>
      <c r="K288" s="106"/>
      <c r="L288" s="106"/>
      <c r="M288" s="106"/>
      <c r="N288" s="106"/>
    </row>
    <row r="289" spans="1:14" s="27" customFormat="1" ht="78.75">
      <c r="A289" s="23">
        <v>9</v>
      </c>
      <c r="B289" s="24" t="s">
        <v>814</v>
      </c>
      <c r="C289" s="25">
        <v>1332</v>
      </c>
      <c r="D289" s="25">
        <v>0</v>
      </c>
      <c r="E289" s="25">
        <v>1332</v>
      </c>
      <c r="F289" s="25">
        <v>0</v>
      </c>
      <c r="G289" s="25">
        <v>1332</v>
      </c>
      <c r="H289" s="25">
        <v>0</v>
      </c>
      <c r="I289" s="25">
        <v>1332</v>
      </c>
      <c r="J289" s="25">
        <v>0</v>
      </c>
      <c r="K289" s="25">
        <v>0</v>
      </c>
      <c r="L289" s="25">
        <v>0</v>
      </c>
      <c r="M289" s="25">
        <v>0</v>
      </c>
      <c r="N289" s="25">
        <v>0</v>
      </c>
    </row>
    <row r="290" spans="1:14" s="27" customFormat="1" ht="63">
      <c r="A290" s="33">
        <v>9</v>
      </c>
      <c r="B290" s="24" t="s">
        <v>128</v>
      </c>
      <c r="C290" s="34">
        <v>853.6</v>
      </c>
      <c r="D290" s="34">
        <v>0</v>
      </c>
      <c r="E290" s="25">
        <v>853.6</v>
      </c>
      <c r="F290" s="25">
        <v>0</v>
      </c>
      <c r="G290" s="25">
        <v>853.6</v>
      </c>
      <c r="H290" s="25">
        <v>0</v>
      </c>
      <c r="I290" s="25">
        <v>853.6</v>
      </c>
      <c r="J290" s="25">
        <v>0</v>
      </c>
      <c r="K290" s="25">
        <v>853.6</v>
      </c>
      <c r="L290" s="25">
        <v>0</v>
      </c>
      <c r="M290" s="25">
        <v>0</v>
      </c>
      <c r="N290" s="25">
        <v>0</v>
      </c>
    </row>
    <row r="291" spans="1:14" s="27" customFormat="1" ht="63">
      <c r="A291" s="23">
        <v>9</v>
      </c>
      <c r="B291" s="24" t="s">
        <v>850</v>
      </c>
      <c r="C291" s="25">
        <v>988</v>
      </c>
      <c r="D291" s="25">
        <v>0</v>
      </c>
      <c r="E291" s="25">
        <v>988</v>
      </c>
      <c r="F291" s="25">
        <v>0</v>
      </c>
      <c r="G291" s="25">
        <v>988</v>
      </c>
      <c r="H291" s="25">
        <v>0</v>
      </c>
      <c r="I291" s="25">
        <v>988</v>
      </c>
      <c r="J291" s="25">
        <v>0</v>
      </c>
      <c r="K291" s="25">
        <v>979.976</v>
      </c>
      <c r="L291" s="25">
        <v>0</v>
      </c>
      <c r="M291" s="25">
        <v>0</v>
      </c>
      <c r="N291" s="25">
        <v>0</v>
      </c>
    </row>
    <row r="292" spans="1:14" s="27" customFormat="1" ht="31.5">
      <c r="A292" s="35">
        <v>9</v>
      </c>
      <c r="B292" s="24" t="s">
        <v>129</v>
      </c>
      <c r="C292" s="36">
        <v>15000</v>
      </c>
      <c r="D292" s="36">
        <v>0</v>
      </c>
      <c r="E292" s="25">
        <v>15000</v>
      </c>
      <c r="F292" s="25">
        <v>0</v>
      </c>
      <c r="G292" s="25">
        <v>15000</v>
      </c>
      <c r="H292" s="25">
        <v>0</v>
      </c>
      <c r="I292" s="25">
        <v>15000</v>
      </c>
      <c r="J292" s="25">
        <v>0</v>
      </c>
      <c r="K292" s="25">
        <v>14946.901</v>
      </c>
      <c r="L292" s="25">
        <v>0</v>
      </c>
      <c r="M292" s="25">
        <v>0</v>
      </c>
      <c r="N292" s="25">
        <v>0</v>
      </c>
    </row>
    <row r="293" spans="1:14" s="27" customFormat="1" ht="63">
      <c r="A293" s="23">
        <v>9</v>
      </c>
      <c r="B293" s="24" t="s">
        <v>130</v>
      </c>
      <c r="C293" s="25">
        <v>500</v>
      </c>
      <c r="D293" s="25">
        <v>0</v>
      </c>
      <c r="E293" s="25">
        <v>500</v>
      </c>
      <c r="F293" s="25">
        <v>0</v>
      </c>
      <c r="G293" s="25">
        <v>500</v>
      </c>
      <c r="H293" s="25">
        <v>0</v>
      </c>
      <c r="I293" s="25">
        <v>500</v>
      </c>
      <c r="J293" s="25">
        <v>0</v>
      </c>
      <c r="K293" s="25">
        <v>500</v>
      </c>
      <c r="L293" s="25">
        <v>0</v>
      </c>
      <c r="M293" s="25">
        <v>0</v>
      </c>
      <c r="N293" s="25">
        <v>0</v>
      </c>
    </row>
    <row r="294" spans="1:14" s="27" customFormat="1" ht="78.75">
      <c r="A294" s="33">
        <v>9</v>
      </c>
      <c r="B294" s="50" t="s">
        <v>131</v>
      </c>
      <c r="C294" s="34">
        <v>1330</v>
      </c>
      <c r="D294" s="34">
        <v>0</v>
      </c>
      <c r="E294" s="34">
        <v>1330</v>
      </c>
      <c r="F294" s="34">
        <v>0</v>
      </c>
      <c r="G294" s="34">
        <v>1330</v>
      </c>
      <c r="H294" s="34">
        <v>0</v>
      </c>
      <c r="I294" s="34">
        <v>1330</v>
      </c>
      <c r="J294" s="34">
        <v>0</v>
      </c>
      <c r="K294" s="34">
        <v>0</v>
      </c>
      <c r="L294" s="34">
        <v>0</v>
      </c>
      <c r="M294" s="34">
        <v>0</v>
      </c>
      <c r="N294" s="34">
        <v>0</v>
      </c>
    </row>
    <row r="295" spans="1:14" s="27" customFormat="1" ht="64.5" customHeight="1">
      <c r="A295" s="23">
        <v>9</v>
      </c>
      <c r="B295" s="51" t="s">
        <v>851</v>
      </c>
      <c r="C295" s="25">
        <v>1000</v>
      </c>
      <c r="D295" s="25">
        <v>0</v>
      </c>
      <c r="E295" s="25">
        <v>1000</v>
      </c>
      <c r="F295" s="25">
        <v>0</v>
      </c>
      <c r="G295" s="25">
        <v>1000</v>
      </c>
      <c r="H295" s="25">
        <v>0</v>
      </c>
      <c r="I295" s="25">
        <v>1000</v>
      </c>
      <c r="J295" s="25">
        <v>0</v>
      </c>
      <c r="K295" s="25">
        <v>0</v>
      </c>
      <c r="L295" s="25">
        <v>0</v>
      </c>
      <c r="M295" s="25">
        <v>0</v>
      </c>
      <c r="N295" s="25">
        <v>0</v>
      </c>
    </row>
    <row r="296" spans="1:14" s="37" customFormat="1" ht="94.5">
      <c r="A296" s="23">
        <v>9</v>
      </c>
      <c r="B296" s="51" t="s">
        <v>132</v>
      </c>
      <c r="C296" s="25">
        <v>1000</v>
      </c>
      <c r="D296" s="25">
        <v>0</v>
      </c>
      <c r="E296" s="25">
        <v>1000</v>
      </c>
      <c r="F296" s="25">
        <v>0</v>
      </c>
      <c r="G296" s="25">
        <v>1000</v>
      </c>
      <c r="H296" s="25">
        <v>0</v>
      </c>
      <c r="I296" s="25">
        <v>1000</v>
      </c>
      <c r="J296" s="25">
        <v>0</v>
      </c>
      <c r="K296" s="25">
        <v>45.993000000000002</v>
      </c>
      <c r="L296" s="25">
        <v>0</v>
      </c>
      <c r="M296" s="25">
        <v>0</v>
      </c>
      <c r="N296" s="25">
        <v>0</v>
      </c>
    </row>
    <row r="297" spans="1:14" s="37" customFormat="1" ht="78.75">
      <c r="A297" s="23">
        <v>9</v>
      </c>
      <c r="B297" s="51" t="s">
        <v>133</v>
      </c>
      <c r="C297" s="25">
        <v>666</v>
      </c>
      <c r="D297" s="25">
        <v>0</v>
      </c>
      <c r="E297" s="25">
        <v>666</v>
      </c>
      <c r="F297" s="25">
        <v>0</v>
      </c>
      <c r="G297" s="25">
        <v>666</v>
      </c>
      <c r="H297" s="25">
        <v>0</v>
      </c>
      <c r="I297" s="25">
        <v>666</v>
      </c>
      <c r="J297" s="25">
        <v>0</v>
      </c>
      <c r="K297" s="25">
        <v>665.82399999999996</v>
      </c>
      <c r="L297" s="25">
        <v>0</v>
      </c>
      <c r="M297" s="25">
        <v>0</v>
      </c>
      <c r="N297" s="25">
        <v>0</v>
      </c>
    </row>
    <row r="298" spans="1:14" s="37" customFormat="1" ht="78.75">
      <c r="A298" s="73">
        <v>9</v>
      </c>
      <c r="B298" s="52" t="s">
        <v>852</v>
      </c>
      <c r="C298" s="41">
        <v>3000</v>
      </c>
      <c r="D298" s="41">
        <v>0</v>
      </c>
      <c r="E298" s="36">
        <v>3000</v>
      </c>
      <c r="F298" s="36">
        <v>0</v>
      </c>
      <c r="G298" s="36">
        <v>3000</v>
      </c>
      <c r="H298" s="36">
        <v>0</v>
      </c>
      <c r="I298" s="36">
        <v>3000</v>
      </c>
      <c r="J298" s="36">
        <v>0</v>
      </c>
      <c r="K298" s="36">
        <v>2982.9259999999999</v>
      </c>
      <c r="L298" s="36">
        <v>0</v>
      </c>
      <c r="M298" s="36">
        <v>0</v>
      </c>
      <c r="N298" s="36">
        <v>0</v>
      </c>
    </row>
    <row r="299" spans="1:14" s="37" customFormat="1" ht="45.75" customHeight="1">
      <c r="A299" s="33">
        <v>9</v>
      </c>
      <c r="B299" s="50" t="s">
        <v>715</v>
      </c>
      <c r="C299" s="25">
        <v>1000</v>
      </c>
      <c r="D299" s="25">
        <v>11095.96</v>
      </c>
      <c r="E299" s="25">
        <v>1000</v>
      </c>
      <c r="F299" s="25">
        <v>11095.96</v>
      </c>
      <c r="G299" s="25">
        <v>1000</v>
      </c>
      <c r="H299" s="25">
        <v>11095.96</v>
      </c>
      <c r="I299" s="25">
        <v>1000</v>
      </c>
      <c r="J299" s="25">
        <v>10095.959999999999</v>
      </c>
      <c r="K299" s="25">
        <v>0</v>
      </c>
      <c r="L299" s="25">
        <v>10000</v>
      </c>
      <c r="M299" s="25">
        <v>0</v>
      </c>
      <c r="N299" s="25">
        <v>0</v>
      </c>
    </row>
    <row r="300" spans="1:14" s="37" customFormat="1" ht="45.75" customHeight="1">
      <c r="A300" s="33">
        <v>9</v>
      </c>
      <c r="B300" s="122" t="s">
        <v>355</v>
      </c>
      <c r="C300" s="25">
        <v>9800</v>
      </c>
      <c r="D300" s="25">
        <v>8000</v>
      </c>
      <c r="E300" s="25">
        <v>9800</v>
      </c>
      <c r="F300" s="25">
        <v>8000</v>
      </c>
      <c r="G300" s="25">
        <v>9800</v>
      </c>
      <c r="H300" s="25">
        <v>8000</v>
      </c>
      <c r="I300" s="25">
        <v>9800</v>
      </c>
      <c r="J300" s="25">
        <v>0</v>
      </c>
      <c r="K300" s="25">
        <v>9800</v>
      </c>
      <c r="L300" s="25">
        <v>0</v>
      </c>
      <c r="M300" s="25">
        <v>0</v>
      </c>
      <c r="N300" s="25">
        <v>0</v>
      </c>
    </row>
    <row r="301" spans="1:14" s="37" customFormat="1" ht="31.5" customHeight="1">
      <c r="A301" s="33">
        <v>9</v>
      </c>
      <c r="B301" s="122" t="s">
        <v>356</v>
      </c>
      <c r="C301" s="25">
        <v>1350</v>
      </c>
      <c r="D301" s="25">
        <v>0</v>
      </c>
      <c r="E301" s="25">
        <v>1350</v>
      </c>
      <c r="F301" s="25">
        <v>0</v>
      </c>
      <c r="G301" s="25">
        <v>1350</v>
      </c>
      <c r="H301" s="25">
        <v>0</v>
      </c>
      <c r="I301" s="25">
        <v>1350</v>
      </c>
      <c r="J301" s="25">
        <v>0</v>
      </c>
      <c r="K301" s="25">
        <v>290.13200000000001</v>
      </c>
      <c r="L301" s="25">
        <v>0</v>
      </c>
      <c r="M301" s="25">
        <v>0</v>
      </c>
      <c r="N301" s="25">
        <v>0</v>
      </c>
    </row>
    <row r="302" spans="1:14" s="37" customFormat="1" ht="61.5" customHeight="1">
      <c r="A302" s="33">
        <v>9</v>
      </c>
      <c r="B302" s="122" t="s">
        <v>357</v>
      </c>
      <c r="C302" s="25">
        <v>700</v>
      </c>
      <c r="D302" s="25">
        <v>0</v>
      </c>
      <c r="E302" s="25">
        <v>700</v>
      </c>
      <c r="F302" s="25">
        <v>0</v>
      </c>
      <c r="G302" s="25">
        <v>700</v>
      </c>
      <c r="H302" s="25">
        <v>0</v>
      </c>
      <c r="I302" s="25">
        <v>700</v>
      </c>
      <c r="J302" s="25">
        <v>0</v>
      </c>
      <c r="K302" s="25">
        <v>223.059</v>
      </c>
      <c r="L302" s="25">
        <v>0</v>
      </c>
      <c r="M302" s="25">
        <v>0</v>
      </c>
      <c r="N302" s="25">
        <v>0</v>
      </c>
    </row>
    <row r="303" spans="1:14" s="37" customFormat="1" ht="84.75" customHeight="1">
      <c r="A303" s="33">
        <v>9</v>
      </c>
      <c r="B303" s="122" t="s">
        <v>358</v>
      </c>
      <c r="C303" s="25">
        <v>700</v>
      </c>
      <c r="D303" s="25">
        <v>0</v>
      </c>
      <c r="E303" s="25">
        <v>700</v>
      </c>
      <c r="F303" s="25">
        <v>0</v>
      </c>
      <c r="G303" s="25">
        <v>700</v>
      </c>
      <c r="H303" s="25">
        <v>0</v>
      </c>
      <c r="I303" s="25">
        <v>700</v>
      </c>
      <c r="J303" s="25">
        <v>0</v>
      </c>
      <c r="K303" s="25">
        <v>206.43</v>
      </c>
      <c r="L303" s="25">
        <v>0</v>
      </c>
      <c r="M303" s="25">
        <v>0</v>
      </c>
      <c r="N303" s="25">
        <v>0</v>
      </c>
    </row>
    <row r="304" spans="1:14" s="37" customFormat="1" ht="62.25" customHeight="1">
      <c r="A304" s="33">
        <v>9</v>
      </c>
      <c r="B304" s="122" t="s">
        <v>359</v>
      </c>
      <c r="C304" s="25">
        <v>700</v>
      </c>
      <c r="D304" s="25">
        <v>0</v>
      </c>
      <c r="E304" s="25">
        <v>700</v>
      </c>
      <c r="F304" s="25">
        <v>0</v>
      </c>
      <c r="G304" s="25">
        <v>700</v>
      </c>
      <c r="H304" s="25">
        <v>0</v>
      </c>
      <c r="I304" s="25">
        <v>700</v>
      </c>
      <c r="J304" s="25">
        <v>0</v>
      </c>
      <c r="K304" s="25">
        <v>206.43</v>
      </c>
      <c r="L304" s="25">
        <v>0</v>
      </c>
      <c r="M304" s="25">
        <v>0</v>
      </c>
      <c r="N304" s="25">
        <v>0</v>
      </c>
    </row>
    <row r="305" spans="1:14" s="37" customFormat="1" ht="62.25" customHeight="1">
      <c r="A305" s="33">
        <v>9</v>
      </c>
      <c r="B305" s="122" t="s">
        <v>360</v>
      </c>
      <c r="C305" s="25">
        <v>300</v>
      </c>
      <c r="D305" s="25">
        <v>0</v>
      </c>
      <c r="E305" s="25">
        <v>300</v>
      </c>
      <c r="F305" s="25">
        <v>0</v>
      </c>
      <c r="G305" s="25">
        <v>300</v>
      </c>
      <c r="H305" s="25">
        <v>0</v>
      </c>
      <c r="I305" s="25">
        <v>300</v>
      </c>
      <c r="J305" s="25">
        <v>0</v>
      </c>
      <c r="K305" s="25">
        <v>0</v>
      </c>
      <c r="L305" s="25">
        <v>0</v>
      </c>
      <c r="M305" s="25">
        <v>0</v>
      </c>
      <c r="N305" s="25">
        <v>0</v>
      </c>
    </row>
    <row r="306" spans="1:14" s="37" customFormat="1" ht="48" customHeight="1">
      <c r="A306" s="33">
        <v>9</v>
      </c>
      <c r="B306" s="122" t="s">
        <v>361</v>
      </c>
      <c r="C306" s="25">
        <v>400</v>
      </c>
      <c r="D306" s="25">
        <v>0</v>
      </c>
      <c r="E306" s="25">
        <v>400</v>
      </c>
      <c r="F306" s="25">
        <v>0</v>
      </c>
      <c r="G306" s="25">
        <v>400</v>
      </c>
      <c r="H306" s="25">
        <v>0</v>
      </c>
      <c r="I306" s="25">
        <v>400</v>
      </c>
      <c r="J306" s="25">
        <v>0</v>
      </c>
      <c r="K306" s="25">
        <v>400</v>
      </c>
      <c r="L306" s="25">
        <v>0</v>
      </c>
      <c r="M306" s="25">
        <v>0</v>
      </c>
      <c r="N306" s="25">
        <v>0</v>
      </c>
    </row>
    <row r="307" spans="1:14" s="37" customFormat="1" ht="45" customHeight="1">
      <c r="A307" s="33">
        <v>9</v>
      </c>
      <c r="B307" s="122" t="s">
        <v>362</v>
      </c>
      <c r="C307" s="25">
        <v>800</v>
      </c>
      <c r="D307" s="25">
        <v>0</v>
      </c>
      <c r="E307" s="25">
        <v>800</v>
      </c>
      <c r="F307" s="25">
        <v>0</v>
      </c>
      <c r="G307" s="25">
        <v>800</v>
      </c>
      <c r="H307" s="25">
        <v>0</v>
      </c>
      <c r="I307" s="25">
        <v>800</v>
      </c>
      <c r="J307" s="25">
        <v>0</v>
      </c>
      <c r="K307" s="25">
        <v>240</v>
      </c>
      <c r="L307" s="25">
        <v>0</v>
      </c>
      <c r="M307" s="25">
        <v>0</v>
      </c>
      <c r="N307" s="25">
        <v>0</v>
      </c>
    </row>
    <row r="308" spans="1:14" s="37" customFormat="1" ht="31.5">
      <c r="A308" s="23">
        <v>9</v>
      </c>
      <c r="B308" s="122" t="s">
        <v>363</v>
      </c>
      <c r="C308" s="25">
        <v>875</v>
      </c>
      <c r="D308" s="25">
        <v>0</v>
      </c>
      <c r="E308" s="25">
        <v>875</v>
      </c>
      <c r="F308" s="25">
        <v>0</v>
      </c>
      <c r="G308" s="25">
        <v>875</v>
      </c>
      <c r="H308" s="25">
        <v>0</v>
      </c>
      <c r="I308" s="25">
        <v>875</v>
      </c>
      <c r="J308" s="25">
        <v>0</v>
      </c>
      <c r="K308" s="25">
        <v>0</v>
      </c>
      <c r="L308" s="25">
        <v>0</v>
      </c>
      <c r="M308" s="25">
        <v>0</v>
      </c>
      <c r="N308" s="25">
        <v>0</v>
      </c>
    </row>
    <row r="309" spans="1:14" s="37" customFormat="1" ht="60" customHeight="1">
      <c r="A309" s="23">
        <v>9</v>
      </c>
      <c r="B309" s="122" t="s">
        <v>364</v>
      </c>
      <c r="C309" s="25">
        <v>860</v>
      </c>
      <c r="D309" s="25">
        <v>0</v>
      </c>
      <c r="E309" s="25">
        <v>860</v>
      </c>
      <c r="F309" s="25">
        <v>0</v>
      </c>
      <c r="G309" s="25">
        <v>860</v>
      </c>
      <c r="H309" s="25">
        <v>0</v>
      </c>
      <c r="I309" s="25">
        <v>860</v>
      </c>
      <c r="J309" s="25">
        <v>0</v>
      </c>
      <c r="K309" s="25">
        <v>860</v>
      </c>
      <c r="L309" s="25">
        <v>0</v>
      </c>
      <c r="M309" s="25">
        <v>0</v>
      </c>
      <c r="N309" s="25">
        <v>0</v>
      </c>
    </row>
    <row r="310" spans="1:14" s="37" customFormat="1" ht="66" customHeight="1">
      <c r="A310" s="23">
        <v>9</v>
      </c>
      <c r="B310" s="122" t="s">
        <v>365</v>
      </c>
      <c r="C310" s="25">
        <v>800</v>
      </c>
      <c r="D310" s="25">
        <v>0</v>
      </c>
      <c r="E310" s="25">
        <v>800</v>
      </c>
      <c r="F310" s="25">
        <v>0</v>
      </c>
      <c r="G310" s="25">
        <v>800</v>
      </c>
      <c r="H310" s="25">
        <v>0</v>
      </c>
      <c r="I310" s="25">
        <v>800</v>
      </c>
      <c r="J310" s="25">
        <v>0</v>
      </c>
      <c r="K310" s="25">
        <v>0</v>
      </c>
      <c r="L310" s="25">
        <v>0</v>
      </c>
      <c r="M310" s="25">
        <v>0</v>
      </c>
      <c r="N310" s="25">
        <v>0</v>
      </c>
    </row>
    <row r="311" spans="1:14" s="37" customFormat="1" ht="66.75" customHeight="1">
      <c r="A311" s="33">
        <v>9</v>
      </c>
      <c r="B311" s="122" t="s">
        <v>366</v>
      </c>
      <c r="C311" s="25">
        <v>400</v>
      </c>
      <c r="D311" s="25">
        <v>0</v>
      </c>
      <c r="E311" s="25">
        <v>400</v>
      </c>
      <c r="F311" s="25">
        <v>0</v>
      </c>
      <c r="G311" s="25">
        <v>400</v>
      </c>
      <c r="H311" s="25">
        <v>0</v>
      </c>
      <c r="I311" s="25">
        <v>400</v>
      </c>
      <c r="J311" s="25">
        <v>0</v>
      </c>
      <c r="K311" s="25">
        <v>0</v>
      </c>
      <c r="L311" s="25">
        <v>0</v>
      </c>
      <c r="M311" s="25">
        <v>0</v>
      </c>
      <c r="N311" s="25">
        <v>0</v>
      </c>
    </row>
    <row r="312" spans="1:14" s="37" customFormat="1" ht="68.25" customHeight="1">
      <c r="A312" s="33">
        <v>9</v>
      </c>
      <c r="B312" s="122" t="s">
        <v>367</v>
      </c>
      <c r="C312" s="25">
        <v>686</v>
      </c>
      <c r="D312" s="25">
        <v>0</v>
      </c>
      <c r="E312" s="25">
        <v>686</v>
      </c>
      <c r="F312" s="25">
        <v>0</v>
      </c>
      <c r="G312" s="25">
        <v>686</v>
      </c>
      <c r="H312" s="25">
        <v>0</v>
      </c>
      <c r="I312" s="25">
        <v>686</v>
      </c>
      <c r="J312" s="25">
        <v>0</v>
      </c>
      <c r="K312" s="25">
        <v>205.8</v>
      </c>
      <c r="L312" s="25">
        <v>0</v>
      </c>
      <c r="M312" s="25">
        <v>0</v>
      </c>
      <c r="N312" s="25">
        <v>0</v>
      </c>
    </row>
    <row r="313" spans="1:14" s="37" customFormat="1" ht="90.75" customHeight="1">
      <c r="A313" s="33">
        <v>9</v>
      </c>
      <c r="B313" s="122" t="s">
        <v>368</v>
      </c>
      <c r="C313" s="25">
        <v>1300</v>
      </c>
      <c r="D313" s="25">
        <v>0</v>
      </c>
      <c r="E313" s="25">
        <v>1300</v>
      </c>
      <c r="F313" s="25">
        <v>0</v>
      </c>
      <c r="G313" s="25">
        <v>1300</v>
      </c>
      <c r="H313" s="25">
        <v>0</v>
      </c>
      <c r="I313" s="25">
        <v>1300</v>
      </c>
      <c r="J313" s="25">
        <v>0</v>
      </c>
      <c r="K313" s="25">
        <v>1281.2550000000001</v>
      </c>
      <c r="L313" s="25">
        <v>0</v>
      </c>
      <c r="M313" s="25">
        <v>0</v>
      </c>
      <c r="N313" s="25">
        <v>0</v>
      </c>
    </row>
    <row r="314" spans="1:14" s="37" customFormat="1" ht="77.25" customHeight="1">
      <c r="A314" s="33">
        <v>9</v>
      </c>
      <c r="B314" s="122" t="s">
        <v>369</v>
      </c>
      <c r="C314" s="25">
        <v>1321.2</v>
      </c>
      <c r="D314" s="25">
        <v>0</v>
      </c>
      <c r="E314" s="25">
        <v>1321.2</v>
      </c>
      <c r="F314" s="25">
        <v>0</v>
      </c>
      <c r="G314" s="25">
        <v>1321.2</v>
      </c>
      <c r="H314" s="25">
        <v>0</v>
      </c>
      <c r="I314" s="25">
        <v>1321.2</v>
      </c>
      <c r="J314" s="25">
        <v>0</v>
      </c>
      <c r="K314" s="25">
        <v>0</v>
      </c>
      <c r="L314" s="25">
        <v>0</v>
      </c>
      <c r="M314" s="25">
        <v>0</v>
      </c>
      <c r="N314" s="25">
        <v>0</v>
      </c>
    </row>
    <row r="315" spans="1:14" s="37" customFormat="1" ht="28.5" customHeight="1">
      <c r="A315" s="33">
        <v>9</v>
      </c>
      <c r="B315" s="122" t="s">
        <v>370</v>
      </c>
      <c r="C315" s="25">
        <v>2074.81</v>
      </c>
      <c r="D315" s="25">
        <v>2425.19</v>
      </c>
      <c r="E315" s="25">
        <v>2074.81</v>
      </c>
      <c r="F315" s="25">
        <v>2425.19</v>
      </c>
      <c r="G315" s="25">
        <v>2074.81</v>
      </c>
      <c r="H315" s="25">
        <v>2425.19</v>
      </c>
      <c r="I315" s="25">
        <v>2074.81</v>
      </c>
      <c r="J315" s="25">
        <v>0</v>
      </c>
      <c r="K315" s="25">
        <v>1956.9390000000001</v>
      </c>
      <c r="L315" s="25">
        <v>0</v>
      </c>
      <c r="M315" s="25">
        <v>0</v>
      </c>
      <c r="N315" s="25">
        <v>0</v>
      </c>
    </row>
    <row r="316" spans="1:14" s="37" customFormat="1" ht="33.75" customHeight="1">
      <c r="A316" s="33">
        <v>9</v>
      </c>
      <c r="B316" s="122" t="s">
        <v>371</v>
      </c>
      <c r="C316" s="25">
        <v>5000</v>
      </c>
      <c r="D316" s="25">
        <v>0</v>
      </c>
      <c r="E316" s="25">
        <v>5000</v>
      </c>
      <c r="F316" s="25">
        <v>0</v>
      </c>
      <c r="G316" s="25">
        <v>5000</v>
      </c>
      <c r="H316" s="25">
        <v>0</v>
      </c>
      <c r="I316" s="25">
        <v>5000</v>
      </c>
      <c r="J316" s="25">
        <v>0</v>
      </c>
      <c r="K316" s="25">
        <v>3400.2359999999999</v>
      </c>
      <c r="L316" s="25">
        <v>0</v>
      </c>
      <c r="M316" s="25">
        <v>0</v>
      </c>
      <c r="N316" s="25">
        <v>0</v>
      </c>
    </row>
    <row r="317" spans="1:14" s="37" customFormat="1" ht="28.5" customHeight="1">
      <c r="A317" s="33">
        <v>9</v>
      </c>
      <c r="B317" s="122" t="s">
        <v>372</v>
      </c>
      <c r="C317" s="25">
        <v>4150</v>
      </c>
      <c r="D317" s="25">
        <v>0</v>
      </c>
      <c r="E317" s="25">
        <v>4150</v>
      </c>
      <c r="F317" s="25">
        <v>0</v>
      </c>
      <c r="G317" s="25">
        <v>4150</v>
      </c>
      <c r="H317" s="25">
        <v>0</v>
      </c>
      <c r="I317" s="25">
        <v>4150</v>
      </c>
      <c r="J317" s="25">
        <v>0</v>
      </c>
      <c r="K317" s="25">
        <v>2319.482</v>
      </c>
      <c r="L317" s="25">
        <v>0</v>
      </c>
      <c r="M317" s="25">
        <v>0</v>
      </c>
      <c r="N317" s="25">
        <v>0</v>
      </c>
    </row>
    <row r="318" spans="1:14" s="37" customFormat="1" ht="47.25" customHeight="1">
      <c r="A318" s="33">
        <v>9</v>
      </c>
      <c r="B318" s="122" t="s">
        <v>373</v>
      </c>
      <c r="C318" s="25">
        <v>1600</v>
      </c>
      <c r="D318" s="25">
        <v>0</v>
      </c>
      <c r="E318" s="25">
        <v>1600</v>
      </c>
      <c r="F318" s="25">
        <v>0</v>
      </c>
      <c r="G318" s="25">
        <v>1600</v>
      </c>
      <c r="H318" s="25">
        <v>0</v>
      </c>
      <c r="I318" s="25">
        <v>1600</v>
      </c>
      <c r="J318" s="25">
        <v>0</v>
      </c>
      <c r="K318" s="25">
        <v>1599.999</v>
      </c>
      <c r="L318" s="25">
        <v>0</v>
      </c>
      <c r="M318" s="25">
        <v>0</v>
      </c>
      <c r="N318" s="25">
        <v>0</v>
      </c>
    </row>
    <row r="319" spans="1:14" s="37" customFormat="1" ht="32.25" customHeight="1">
      <c r="A319" s="33">
        <v>9</v>
      </c>
      <c r="B319" s="122" t="s">
        <v>374</v>
      </c>
      <c r="C319" s="25">
        <v>4000</v>
      </c>
      <c r="D319" s="25">
        <v>0</v>
      </c>
      <c r="E319" s="25">
        <v>4000</v>
      </c>
      <c r="F319" s="25">
        <v>0</v>
      </c>
      <c r="G319" s="25">
        <v>4000</v>
      </c>
      <c r="H319" s="25">
        <v>0</v>
      </c>
      <c r="I319" s="25">
        <v>4000</v>
      </c>
      <c r="J319" s="25">
        <v>0</v>
      </c>
      <c r="K319" s="25">
        <v>2361.2800000000002</v>
      </c>
      <c r="L319" s="25">
        <v>0</v>
      </c>
      <c r="M319" s="25">
        <v>0</v>
      </c>
      <c r="N319" s="25">
        <v>0</v>
      </c>
    </row>
    <row r="320" spans="1:14" s="37" customFormat="1" ht="53.25" customHeight="1">
      <c r="A320" s="33">
        <v>9</v>
      </c>
      <c r="B320" s="122" t="s">
        <v>375</v>
      </c>
      <c r="C320" s="25">
        <v>540</v>
      </c>
      <c r="D320" s="25">
        <v>0</v>
      </c>
      <c r="E320" s="25">
        <v>540</v>
      </c>
      <c r="F320" s="25">
        <v>0</v>
      </c>
      <c r="G320" s="25">
        <v>540</v>
      </c>
      <c r="H320" s="25">
        <v>0</v>
      </c>
      <c r="I320" s="25">
        <v>540</v>
      </c>
      <c r="J320" s="25">
        <v>0</v>
      </c>
      <c r="K320" s="25">
        <v>0</v>
      </c>
      <c r="L320" s="25">
        <v>0</v>
      </c>
      <c r="M320" s="25">
        <v>0</v>
      </c>
      <c r="N320" s="25">
        <v>0</v>
      </c>
    </row>
    <row r="321" spans="1:14" s="37" customFormat="1" ht="62.25" customHeight="1">
      <c r="A321" s="33">
        <v>9</v>
      </c>
      <c r="B321" s="122" t="s">
        <v>376</v>
      </c>
      <c r="C321" s="25">
        <v>1538</v>
      </c>
      <c r="D321" s="25">
        <v>0</v>
      </c>
      <c r="E321" s="25">
        <v>1538</v>
      </c>
      <c r="F321" s="25">
        <v>0</v>
      </c>
      <c r="G321" s="25">
        <v>1538</v>
      </c>
      <c r="H321" s="25">
        <v>0</v>
      </c>
      <c r="I321" s="25">
        <v>1538</v>
      </c>
      <c r="J321" s="25">
        <v>0</v>
      </c>
      <c r="K321" s="25">
        <v>1419.5889999999999</v>
      </c>
      <c r="L321" s="25">
        <v>0</v>
      </c>
      <c r="M321" s="25">
        <v>0</v>
      </c>
      <c r="N321" s="25">
        <v>0</v>
      </c>
    </row>
    <row r="322" spans="1:14" s="37" customFormat="1" ht="32.25" customHeight="1">
      <c r="A322" s="23">
        <v>9</v>
      </c>
      <c r="B322" s="122" t="s">
        <v>377</v>
      </c>
      <c r="C322" s="25">
        <v>1000</v>
      </c>
      <c r="D322" s="25">
        <v>0</v>
      </c>
      <c r="E322" s="25">
        <v>1000</v>
      </c>
      <c r="F322" s="25">
        <v>0</v>
      </c>
      <c r="G322" s="25">
        <v>1000</v>
      </c>
      <c r="H322" s="25">
        <v>0</v>
      </c>
      <c r="I322" s="25">
        <v>1000</v>
      </c>
      <c r="J322" s="25">
        <v>0</v>
      </c>
      <c r="K322" s="25">
        <v>1000</v>
      </c>
      <c r="L322" s="25">
        <v>0</v>
      </c>
      <c r="M322" s="25">
        <v>0</v>
      </c>
      <c r="N322" s="25">
        <v>0</v>
      </c>
    </row>
    <row r="323" spans="1:14" s="37" customFormat="1" ht="78.75" customHeight="1">
      <c r="A323" s="23">
        <v>9</v>
      </c>
      <c r="B323" s="122" t="s">
        <v>378</v>
      </c>
      <c r="C323" s="25">
        <v>15555.77</v>
      </c>
      <c r="D323" s="25">
        <v>0</v>
      </c>
      <c r="E323" s="25">
        <v>15555.77</v>
      </c>
      <c r="F323" s="25">
        <v>0</v>
      </c>
      <c r="G323" s="25">
        <v>15555.77</v>
      </c>
      <c r="H323" s="25">
        <v>0</v>
      </c>
      <c r="I323" s="25">
        <v>15555.77</v>
      </c>
      <c r="J323" s="25">
        <v>0</v>
      </c>
      <c r="K323" s="25">
        <v>0</v>
      </c>
      <c r="L323" s="25">
        <v>0</v>
      </c>
      <c r="M323" s="25">
        <v>0</v>
      </c>
      <c r="N323" s="25">
        <v>0</v>
      </c>
    </row>
    <row r="324" spans="1:14" s="37" customFormat="1" ht="32.25" customHeight="1">
      <c r="A324" s="23">
        <v>9</v>
      </c>
      <c r="B324" s="122" t="s">
        <v>379</v>
      </c>
      <c r="C324" s="25">
        <v>3000</v>
      </c>
      <c r="D324" s="25">
        <v>0</v>
      </c>
      <c r="E324" s="25">
        <v>3000</v>
      </c>
      <c r="F324" s="25">
        <v>0</v>
      </c>
      <c r="G324" s="25">
        <v>3000</v>
      </c>
      <c r="H324" s="25">
        <v>0</v>
      </c>
      <c r="I324" s="25">
        <v>3000</v>
      </c>
      <c r="J324" s="25">
        <v>0</v>
      </c>
      <c r="K324" s="25">
        <v>900</v>
      </c>
      <c r="L324" s="25">
        <v>0</v>
      </c>
      <c r="M324" s="25">
        <v>0</v>
      </c>
      <c r="N324" s="25">
        <v>0</v>
      </c>
    </row>
    <row r="325" spans="1:14" s="37" customFormat="1" ht="82.5" customHeight="1">
      <c r="A325" s="33">
        <v>9</v>
      </c>
      <c r="B325" s="122" t="s">
        <v>380</v>
      </c>
      <c r="C325" s="25">
        <v>2000</v>
      </c>
      <c r="D325" s="25">
        <v>0</v>
      </c>
      <c r="E325" s="25">
        <v>2000</v>
      </c>
      <c r="F325" s="25">
        <v>0</v>
      </c>
      <c r="G325" s="25">
        <v>2000</v>
      </c>
      <c r="H325" s="25">
        <v>0</v>
      </c>
      <c r="I325" s="25">
        <v>2000</v>
      </c>
      <c r="J325" s="25">
        <v>0</v>
      </c>
      <c r="K325" s="25">
        <v>0</v>
      </c>
      <c r="L325" s="25">
        <v>0</v>
      </c>
      <c r="M325" s="25">
        <v>0</v>
      </c>
      <c r="N325" s="25">
        <v>0</v>
      </c>
    </row>
    <row r="326" spans="1:14" s="37" customFormat="1" ht="32.25" customHeight="1">
      <c r="A326" s="33">
        <v>9</v>
      </c>
      <c r="B326" s="122" t="s">
        <v>381</v>
      </c>
      <c r="C326" s="25">
        <v>500</v>
      </c>
      <c r="D326" s="25">
        <v>0</v>
      </c>
      <c r="E326" s="25">
        <v>500</v>
      </c>
      <c r="F326" s="25">
        <v>0</v>
      </c>
      <c r="G326" s="25">
        <v>500</v>
      </c>
      <c r="H326" s="25">
        <v>0</v>
      </c>
      <c r="I326" s="25">
        <v>500</v>
      </c>
      <c r="J326" s="25">
        <v>0</v>
      </c>
      <c r="K326" s="25">
        <v>295.8</v>
      </c>
      <c r="L326" s="25">
        <v>0</v>
      </c>
      <c r="M326" s="25">
        <v>0</v>
      </c>
      <c r="N326" s="25">
        <v>0</v>
      </c>
    </row>
    <row r="327" spans="1:14" s="37" customFormat="1" ht="32.25" customHeight="1">
      <c r="A327" s="33">
        <v>9</v>
      </c>
      <c r="B327" s="122" t="s">
        <v>382</v>
      </c>
      <c r="C327" s="25">
        <v>1330</v>
      </c>
      <c r="D327" s="25">
        <v>0</v>
      </c>
      <c r="E327" s="25">
        <v>1330</v>
      </c>
      <c r="F327" s="25">
        <v>0</v>
      </c>
      <c r="G327" s="25">
        <v>1330</v>
      </c>
      <c r="H327" s="25">
        <v>0</v>
      </c>
      <c r="I327" s="25">
        <v>1330</v>
      </c>
      <c r="J327" s="25">
        <v>0</v>
      </c>
      <c r="K327" s="25">
        <v>0</v>
      </c>
      <c r="L327" s="25">
        <v>0</v>
      </c>
      <c r="M327" s="25">
        <v>0</v>
      </c>
      <c r="N327" s="25">
        <v>0</v>
      </c>
    </row>
    <row r="328" spans="1:14" s="37" customFormat="1" ht="63">
      <c r="A328" s="33">
        <v>9</v>
      </c>
      <c r="B328" s="122" t="s">
        <v>383</v>
      </c>
      <c r="C328" s="25">
        <v>1200</v>
      </c>
      <c r="D328" s="25">
        <v>0</v>
      </c>
      <c r="E328" s="25">
        <v>1200</v>
      </c>
      <c r="F328" s="25">
        <v>0</v>
      </c>
      <c r="G328" s="25">
        <v>1200</v>
      </c>
      <c r="H328" s="25">
        <v>0</v>
      </c>
      <c r="I328" s="25">
        <v>1200</v>
      </c>
      <c r="J328" s="25">
        <v>0</v>
      </c>
      <c r="K328" s="25">
        <v>0</v>
      </c>
      <c r="L328" s="25">
        <v>0</v>
      </c>
      <c r="M328" s="25">
        <v>0</v>
      </c>
      <c r="N328" s="25">
        <v>0</v>
      </c>
    </row>
    <row r="329" spans="1:14" s="37" customFormat="1" ht="60.75" customHeight="1">
      <c r="A329" s="33">
        <v>9</v>
      </c>
      <c r="B329" s="122" t="s">
        <v>384</v>
      </c>
      <c r="C329" s="25">
        <v>500</v>
      </c>
      <c r="D329" s="25">
        <v>0</v>
      </c>
      <c r="E329" s="25">
        <v>500</v>
      </c>
      <c r="F329" s="25">
        <v>0</v>
      </c>
      <c r="G329" s="25">
        <v>500</v>
      </c>
      <c r="H329" s="25">
        <v>0</v>
      </c>
      <c r="I329" s="25">
        <v>500</v>
      </c>
      <c r="J329" s="25">
        <v>0</v>
      </c>
      <c r="K329" s="25">
        <v>0</v>
      </c>
      <c r="L329" s="25">
        <v>0</v>
      </c>
      <c r="M329" s="25">
        <v>0</v>
      </c>
      <c r="N329" s="25">
        <v>0</v>
      </c>
    </row>
    <row r="330" spans="1:14" s="37" customFormat="1" ht="63" customHeight="1">
      <c r="A330" s="33">
        <v>9</v>
      </c>
      <c r="B330" s="122" t="s">
        <v>385</v>
      </c>
      <c r="C330" s="25">
        <v>737</v>
      </c>
      <c r="D330" s="25">
        <v>0</v>
      </c>
      <c r="E330" s="25">
        <v>737</v>
      </c>
      <c r="F330" s="25">
        <v>0</v>
      </c>
      <c r="G330" s="25">
        <v>737</v>
      </c>
      <c r="H330" s="25">
        <v>0</v>
      </c>
      <c r="I330" s="25">
        <v>737</v>
      </c>
      <c r="J330" s="25">
        <v>0</v>
      </c>
      <c r="K330" s="25">
        <v>0</v>
      </c>
      <c r="L330" s="25">
        <v>0</v>
      </c>
      <c r="M330" s="25">
        <v>0</v>
      </c>
      <c r="N330" s="25">
        <v>0</v>
      </c>
    </row>
    <row r="331" spans="1:14" s="37" customFormat="1" ht="45.75" customHeight="1">
      <c r="A331" s="33">
        <v>9</v>
      </c>
      <c r="B331" s="122" t="s">
        <v>386</v>
      </c>
      <c r="C331" s="25">
        <v>2035</v>
      </c>
      <c r="D331" s="25">
        <v>0</v>
      </c>
      <c r="E331" s="25">
        <v>2035</v>
      </c>
      <c r="F331" s="25">
        <v>0</v>
      </c>
      <c r="G331" s="25">
        <v>2035</v>
      </c>
      <c r="H331" s="25">
        <v>0</v>
      </c>
      <c r="I331" s="25">
        <v>2035</v>
      </c>
      <c r="J331" s="25">
        <v>0</v>
      </c>
      <c r="K331" s="25">
        <v>1725.9159999999999</v>
      </c>
      <c r="L331" s="25">
        <v>0</v>
      </c>
      <c r="M331" s="25">
        <v>0</v>
      </c>
      <c r="N331" s="25">
        <v>0</v>
      </c>
    </row>
    <row r="332" spans="1:14" s="37" customFormat="1" ht="45.75" customHeight="1">
      <c r="A332" s="33">
        <v>9</v>
      </c>
      <c r="B332" s="122" t="s">
        <v>387</v>
      </c>
      <c r="C332" s="25">
        <v>1301</v>
      </c>
      <c r="D332" s="25">
        <v>0</v>
      </c>
      <c r="E332" s="25">
        <v>1301</v>
      </c>
      <c r="F332" s="25">
        <v>0</v>
      </c>
      <c r="G332" s="25">
        <v>1301</v>
      </c>
      <c r="H332" s="25">
        <v>0</v>
      </c>
      <c r="I332" s="25">
        <v>1301</v>
      </c>
      <c r="J332" s="25">
        <v>0</v>
      </c>
      <c r="K332" s="25">
        <v>1301</v>
      </c>
      <c r="L332" s="25">
        <v>0</v>
      </c>
      <c r="M332" s="25">
        <v>0</v>
      </c>
      <c r="N332" s="25">
        <v>0</v>
      </c>
    </row>
    <row r="333" spans="1:14" s="37" customFormat="1" ht="45.75" customHeight="1">
      <c r="A333" s="33">
        <v>9</v>
      </c>
      <c r="B333" s="122" t="s">
        <v>388</v>
      </c>
      <c r="C333" s="25">
        <v>965</v>
      </c>
      <c r="D333" s="25">
        <v>0</v>
      </c>
      <c r="E333" s="25">
        <v>965</v>
      </c>
      <c r="F333" s="25">
        <v>0</v>
      </c>
      <c r="G333" s="25">
        <v>965</v>
      </c>
      <c r="H333" s="25">
        <v>0</v>
      </c>
      <c r="I333" s="25">
        <v>965</v>
      </c>
      <c r="J333" s="25">
        <v>0</v>
      </c>
      <c r="K333" s="25">
        <v>240</v>
      </c>
      <c r="L333" s="25">
        <v>0</v>
      </c>
      <c r="M333" s="25">
        <v>0</v>
      </c>
      <c r="N333" s="25">
        <v>0</v>
      </c>
    </row>
    <row r="334" spans="1:14" s="37" customFormat="1" ht="96" customHeight="1">
      <c r="A334" s="33">
        <v>9</v>
      </c>
      <c r="B334" s="122" t="s">
        <v>389</v>
      </c>
      <c r="C334" s="25">
        <v>32700</v>
      </c>
      <c r="D334" s="25">
        <v>24404.04</v>
      </c>
      <c r="E334" s="25">
        <v>32700</v>
      </c>
      <c r="F334" s="25">
        <v>24404.04</v>
      </c>
      <c r="G334" s="25">
        <v>30622.032999999999</v>
      </c>
      <c r="H334" s="25">
        <v>24404.04</v>
      </c>
      <c r="I334" s="25">
        <v>30622.032999999999</v>
      </c>
      <c r="J334" s="25">
        <v>0</v>
      </c>
      <c r="K334" s="25">
        <v>30622.032999999999</v>
      </c>
      <c r="L334" s="25">
        <v>0</v>
      </c>
      <c r="M334" s="25">
        <v>0</v>
      </c>
      <c r="N334" s="25">
        <v>0</v>
      </c>
    </row>
    <row r="335" spans="1:14" s="37" customFormat="1" ht="100.5" customHeight="1">
      <c r="A335" s="23">
        <v>9</v>
      </c>
      <c r="B335" s="122" t="s">
        <v>390</v>
      </c>
      <c r="C335" s="25">
        <v>18000</v>
      </c>
      <c r="D335" s="25">
        <v>19500</v>
      </c>
      <c r="E335" s="25">
        <v>18000</v>
      </c>
      <c r="F335" s="25">
        <v>19500</v>
      </c>
      <c r="G335" s="25">
        <v>18000</v>
      </c>
      <c r="H335" s="25">
        <v>19500</v>
      </c>
      <c r="I335" s="25">
        <v>18000</v>
      </c>
      <c r="J335" s="25">
        <v>0</v>
      </c>
      <c r="K335" s="25">
        <v>18000</v>
      </c>
      <c r="L335" s="25">
        <v>0</v>
      </c>
      <c r="M335" s="25">
        <v>0</v>
      </c>
      <c r="N335" s="25">
        <v>0</v>
      </c>
    </row>
    <row r="336" spans="1:14" s="37" customFormat="1" ht="62.25" customHeight="1">
      <c r="A336" s="23">
        <v>9</v>
      </c>
      <c r="B336" s="122" t="s">
        <v>391</v>
      </c>
      <c r="C336" s="25">
        <v>18000</v>
      </c>
      <c r="D336" s="25">
        <v>19500</v>
      </c>
      <c r="E336" s="25">
        <v>18000</v>
      </c>
      <c r="F336" s="25">
        <v>19500</v>
      </c>
      <c r="G336" s="25">
        <v>7339.1890000000003</v>
      </c>
      <c r="H336" s="25">
        <v>19500</v>
      </c>
      <c r="I336" s="25">
        <v>7339.1890000000003</v>
      </c>
      <c r="J336" s="25">
        <v>0</v>
      </c>
      <c r="K336" s="25">
        <v>7339.1890000000003</v>
      </c>
      <c r="L336" s="25">
        <v>0</v>
      </c>
      <c r="M336" s="25">
        <v>0</v>
      </c>
      <c r="N336" s="25">
        <v>0</v>
      </c>
    </row>
    <row r="337" spans="1:15" s="37" customFormat="1" ht="47.25">
      <c r="A337" s="33">
        <v>9</v>
      </c>
      <c r="B337" s="122" t="s">
        <v>392</v>
      </c>
      <c r="C337" s="25">
        <v>200</v>
      </c>
      <c r="D337" s="25">
        <v>0</v>
      </c>
      <c r="E337" s="25">
        <v>200</v>
      </c>
      <c r="F337" s="25">
        <v>0</v>
      </c>
      <c r="G337" s="25">
        <v>200</v>
      </c>
      <c r="H337" s="25">
        <v>0</v>
      </c>
      <c r="I337" s="25">
        <v>200</v>
      </c>
      <c r="J337" s="25">
        <v>0</v>
      </c>
      <c r="K337" s="25">
        <v>33.637999999999998</v>
      </c>
      <c r="L337" s="25">
        <v>0</v>
      </c>
      <c r="M337" s="25">
        <v>0</v>
      </c>
      <c r="N337" s="25">
        <v>0</v>
      </c>
    </row>
    <row r="338" spans="1:15" s="37" customFormat="1" ht="61.5" customHeight="1">
      <c r="A338" s="33">
        <v>9</v>
      </c>
      <c r="B338" s="122" t="s">
        <v>393</v>
      </c>
      <c r="C338" s="25">
        <v>250</v>
      </c>
      <c r="D338" s="25">
        <v>0</v>
      </c>
      <c r="E338" s="25">
        <v>250</v>
      </c>
      <c r="F338" s="25">
        <v>0</v>
      </c>
      <c r="G338" s="25">
        <v>250</v>
      </c>
      <c r="H338" s="25">
        <v>0</v>
      </c>
      <c r="I338" s="25">
        <v>250</v>
      </c>
      <c r="J338" s="25">
        <v>0</v>
      </c>
      <c r="K338" s="25">
        <v>142.29300000000001</v>
      </c>
      <c r="L338" s="25">
        <v>0</v>
      </c>
      <c r="M338" s="25">
        <v>0</v>
      </c>
      <c r="N338" s="25">
        <v>0</v>
      </c>
    </row>
    <row r="339" spans="1:15" s="37" customFormat="1" ht="52.5" customHeight="1">
      <c r="A339" s="33">
        <v>9</v>
      </c>
      <c r="B339" s="122" t="s">
        <v>394</v>
      </c>
      <c r="C339" s="25">
        <v>247</v>
      </c>
      <c r="D339" s="25">
        <v>0</v>
      </c>
      <c r="E339" s="25">
        <v>247</v>
      </c>
      <c r="F339" s="25">
        <v>0</v>
      </c>
      <c r="G339" s="25">
        <v>247</v>
      </c>
      <c r="H339" s="25">
        <v>0</v>
      </c>
      <c r="I339" s="25">
        <v>247</v>
      </c>
      <c r="J339" s="25">
        <v>0</v>
      </c>
      <c r="K339" s="25">
        <v>145.392</v>
      </c>
      <c r="L339" s="25">
        <v>0</v>
      </c>
      <c r="M339" s="25">
        <v>0</v>
      </c>
      <c r="N339" s="25">
        <v>0</v>
      </c>
    </row>
    <row r="340" spans="1:15" s="37" customFormat="1" ht="48.75" customHeight="1">
      <c r="A340" s="33">
        <v>9</v>
      </c>
      <c r="B340" s="122" t="s">
        <v>395</v>
      </c>
      <c r="C340" s="25">
        <v>237</v>
      </c>
      <c r="D340" s="25">
        <v>0</v>
      </c>
      <c r="E340" s="25">
        <v>237</v>
      </c>
      <c r="F340" s="25">
        <v>0</v>
      </c>
      <c r="G340" s="25">
        <v>237</v>
      </c>
      <c r="H340" s="25">
        <v>0</v>
      </c>
      <c r="I340" s="25">
        <v>237</v>
      </c>
      <c r="J340" s="25">
        <v>0</v>
      </c>
      <c r="K340" s="25">
        <v>69.599999999999994</v>
      </c>
      <c r="L340" s="25">
        <v>0</v>
      </c>
      <c r="M340" s="25">
        <v>0</v>
      </c>
      <c r="N340" s="25">
        <v>0</v>
      </c>
    </row>
    <row r="341" spans="1:15" s="37" customFormat="1" ht="94.5">
      <c r="A341" s="33">
        <v>9</v>
      </c>
      <c r="B341" s="122" t="s">
        <v>396</v>
      </c>
      <c r="C341" s="25">
        <v>540</v>
      </c>
      <c r="D341" s="25">
        <v>0</v>
      </c>
      <c r="E341" s="25">
        <v>540</v>
      </c>
      <c r="F341" s="25">
        <v>0</v>
      </c>
      <c r="G341" s="25">
        <v>540</v>
      </c>
      <c r="H341" s="25">
        <v>0</v>
      </c>
      <c r="I341" s="25">
        <v>540</v>
      </c>
      <c r="J341" s="25">
        <v>0</v>
      </c>
      <c r="K341" s="25">
        <v>539.86699999999996</v>
      </c>
      <c r="L341" s="25">
        <v>0</v>
      </c>
      <c r="M341" s="25">
        <v>0</v>
      </c>
      <c r="N341" s="25">
        <v>0</v>
      </c>
    </row>
    <row r="342" spans="1:15" s="37" customFormat="1" ht="30.75" customHeight="1">
      <c r="A342" s="33">
        <v>9</v>
      </c>
      <c r="B342" s="122" t="s">
        <v>397</v>
      </c>
      <c r="C342" s="25">
        <v>300</v>
      </c>
      <c r="D342" s="25">
        <v>0</v>
      </c>
      <c r="E342" s="25">
        <v>300</v>
      </c>
      <c r="F342" s="25">
        <v>0</v>
      </c>
      <c r="G342" s="25">
        <v>300</v>
      </c>
      <c r="H342" s="25">
        <v>0</v>
      </c>
      <c r="I342" s="25">
        <v>300</v>
      </c>
      <c r="J342" s="25">
        <v>0</v>
      </c>
      <c r="K342" s="25">
        <v>187.66900000000001</v>
      </c>
      <c r="L342" s="25">
        <v>0</v>
      </c>
      <c r="M342" s="25">
        <v>0</v>
      </c>
      <c r="N342" s="25">
        <v>0</v>
      </c>
    </row>
    <row r="343" spans="1:15" s="37" customFormat="1" ht="65.25" customHeight="1">
      <c r="A343" s="33">
        <v>9</v>
      </c>
      <c r="B343" s="122" t="s">
        <v>398</v>
      </c>
      <c r="C343" s="25">
        <v>539</v>
      </c>
      <c r="D343" s="25">
        <v>0</v>
      </c>
      <c r="E343" s="25">
        <v>539</v>
      </c>
      <c r="F343" s="25">
        <v>0</v>
      </c>
      <c r="G343" s="25">
        <v>539</v>
      </c>
      <c r="H343" s="25">
        <v>0</v>
      </c>
      <c r="I343" s="25">
        <v>539</v>
      </c>
      <c r="J343" s="25">
        <v>0</v>
      </c>
      <c r="K343" s="25">
        <v>532.01300000000003</v>
      </c>
      <c r="L343" s="25">
        <v>0</v>
      </c>
      <c r="M343" s="25">
        <v>0</v>
      </c>
      <c r="N343" s="25">
        <v>0</v>
      </c>
    </row>
    <row r="344" spans="1:15" s="27" customFormat="1">
      <c r="A344" s="181">
        <v>10</v>
      </c>
      <c r="B344" s="186" t="s">
        <v>134</v>
      </c>
      <c r="C344" s="105">
        <f>SUM(C346:C359)</f>
        <v>131844.34399999998</v>
      </c>
      <c r="D344" s="107">
        <f t="shared" ref="D344:N344" si="9">SUM(D346:D359)</f>
        <v>65922.172000000006</v>
      </c>
      <c r="E344" s="105">
        <f t="shared" si="9"/>
        <v>131844.34399999998</v>
      </c>
      <c r="F344" s="105">
        <f t="shared" si="9"/>
        <v>65922.172000000006</v>
      </c>
      <c r="G344" s="105">
        <f t="shared" si="9"/>
        <v>121956.01999999999</v>
      </c>
      <c r="H344" s="105">
        <f t="shared" si="9"/>
        <v>65922.172000000006</v>
      </c>
      <c r="I344" s="105">
        <f t="shared" si="9"/>
        <v>121956.01999999999</v>
      </c>
      <c r="J344" s="105">
        <f t="shared" si="9"/>
        <v>20497.358</v>
      </c>
      <c r="K344" s="105">
        <f t="shared" si="9"/>
        <v>86113.727000000014</v>
      </c>
      <c r="L344" s="105">
        <f t="shared" si="9"/>
        <v>14826.09</v>
      </c>
      <c r="M344" s="105">
        <f t="shared" si="9"/>
        <v>0</v>
      </c>
      <c r="N344" s="105">
        <f t="shared" si="9"/>
        <v>0</v>
      </c>
      <c r="O344" s="45"/>
    </row>
    <row r="345" spans="1:15" s="27" customFormat="1" ht="61.5" customHeight="1">
      <c r="A345" s="191"/>
      <c r="B345" s="190"/>
      <c r="C345" s="106"/>
      <c r="D345" s="116" t="s">
        <v>716</v>
      </c>
      <c r="E345" s="106"/>
      <c r="F345" s="106"/>
      <c r="G345" s="106"/>
      <c r="H345" s="106"/>
      <c r="I345" s="106"/>
      <c r="J345" s="106"/>
      <c r="K345" s="106"/>
      <c r="L345" s="106"/>
      <c r="M345" s="106"/>
      <c r="N345" s="106"/>
      <c r="O345" s="45"/>
    </row>
    <row r="346" spans="1:15" s="27" customFormat="1" ht="45.75" customHeight="1">
      <c r="A346" s="33">
        <v>10</v>
      </c>
      <c r="B346" s="24" t="s">
        <v>717</v>
      </c>
      <c r="C346" s="34">
        <v>10752.49</v>
      </c>
      <c r="D346" s="34">
        <v>5376.2460000000001</v>
      </c>
      <c r="E346" s="25">
        <v>10752.49</v>
      </c>
      <c r="F346" s="25">
        <v>5376.2460000000001</v>
      </c>
      <c r="G346" s="25">
        <v>10752.49</v>
      </c>
      <c r="H346" s="25">
        <v>5376.2460000000001</v>
      </c>
      <c r="I346" s="25">
        <v>10752.49</v>
      </c>
      <c r="J346" s="25">
        <v>2319.9969999999998</v>
      </c>
      <c r="K346" s="25">
        <v>8112.5140000000001</v>
      </c>
      <c r="L346" s="25">
        <v>1603.5909999999999</v>
      </c>
      <c r="M346" s="25">
        <v>0</v>
      </c>
      <c r="N346" s="25">
        <v>0</v>
      </c>
    </row>
    <row r="347" spans="1:15" s="27" customFormat="1" ht="65.25" customHeight="1">
      <c r="A347" s="23">
        <v>10</v>
      </c>
      <c r="B347" s="117" t="s">
        <v>718</v>
      </c>
      <c r="C347" s="25">
        <v>513.99800000000005</v>
      </c>
      <c r="D347" s="25">
        <v>256.99900000000002</v>
      </c>
      <c r="E347" s="25">
        <v>513.99800000000005</v>
      </c>
      <c r="F347" s="25">
        <v>256.99900000000002</v>
      </c>
      <c r="G347" s="25">
        <v>513.99800000000005</v>
      </c>
      <c r="H347" s="25">
        <v>256.99900000000002</v>
      </c>
      <c r="I347" s="25">
        <v>513.99800000000005</v>
      </c>
      <c r="J347" s="25">
        <v>64.777000000000001</v>
      </c>
      <c r="K347" s="25">
        <v>130.785</v>
      </c>
      <c r="L347" s="25">
        <v>64.777000000000001</v>
      </c>
      <c r="M347" s="25">
        <v>0</v>
      </c>
      <c r="N347" s="25">
        <v>0</v>
      </c>
    </row>
    <row r="348" spans="1:15" s="27" customFormat="1" ht="63.75" customHeight="1">
      <c r="A348" s="73">
        <v>10</v>
      </c>
      <c r="B348" s="50" t="s">
        <v>719</v>
      </c>
      <c r="C348" s="41">
        <v>2463.5369999999998</v>
      </c>
      <c r="D348" s="41">
        <v>2677.3090000000002</v>
      </c>
      <c r="E348" s="34">
        <v>2463.5369999999998</v>
      </c>
      <c r="F348" s="34">
        <v>2677.3090000000002</v>
      </c>
      <c r="G348" s="34">
        <v>2213.5369999999998</v>
      </c>
      <c r="H348" s="34">
        <v>2677.3090000000002</v>
      </c>
      <c r="I348" s="34">
        <v>2213.5369999999998</v>
      </c>
      <c r="J348" s="34">
        <v>2677.3090000000002</v>
      </c>
      <c r="K348" s="34">
        <v>1991.7460000000001</v>
      </c>
      <c r="L348" s="34">
        <v>2644.806</v>
      </c>
      <c r="M348" s="34">
        <v>0</v>
      </c>
      <c r="N348" s="34">
        <v>0</v>
      </c>
    </row>
    <row r="349" spans="1:15" s="27" customFormat="1" ht="64.5" customHeight="1">
      <c r="A349" s="23">
        <v>10</v>
      </c>
      <c r="B349" s="51" t="s">
        <v>720</v>
      </c>
      <c r="C349" s="25">
        <v>4194.1099999999997</v>
      </c>
      <c r="D349" s="25">
        <v>3323.6669999999999</v>
      </c>
      <c r="E349" s="25">
        <v>4194.1099999999997</v>
      </c>
      <c r="F349" s="25">
        <v>3323.6669999999999</v>
      </c>
      <c r="G349" s="25">
        <v>3258.2330000000002</v>
      </c>
      <c r="H349" s="25">
        <v>3323.6669999999999</v>
      </c>
      <c r="I349" s="25">
        <v>3258.2330000000002</v>
      </c>
      <c r="J349" s="25">
        <v>2077.2150000000001</v>
      </c>
      <c r="K349" s="25">
        <v>2258.2330000000002</v>
      </c>
      <c r="L349" s="25">
        <v>702.23900000000003</v>
      </c>
      <c r="M349" s="25">
        <v>0</v>
      </c>
      <c r="N349" s="25">
        <v>0</v>
      </c>
    </row>
    <row r="350" spans="1:15" s="27" customFormat="1" ht="63" customHeight="1">
      <c r="A350" s="23">
        <v>10</v>
      </c>
      <c r="B350" s="51" t="s">
        <v>721</v>
      </c>
      <c r="C350" s="25">
        <v>7391.8950000000004</v>
      </c>
      <c r="D350" s="25">
        <v>3695.9479999999999</v>
      </c>
      <c r="E350" s="25">
        <v>7391.8950000000004</v>
      </c>
      <c r="F350" s="25">
        <v>3695.9479999999999</v>
      </c>
      <c r="G350" s="25">
        <v>5835.7719999999999</v>
      </c>
      <c r="H350" s="25">
        <v>3695.9479999999999</v>
      </c>
      <c r="I350" s="25">
        <v>5835.7719999999999</v>
      </c>
      <c r="J350" s="25">
        <v>7.9130000000000003</v>
      </c>
      <c r="K350" s="25">
        <v>0</v>
      </c>
      <c r="L350" s="25">
        <v>0</v>
      </c>
      <c r="M350" s="25">
        <v>0</v>
      </c>
      <c r="N350" s="25">
        <v>0</v>
      </c>
    </row>
    <row r="351" spans="1:15" s="27" customFormat="1" ht="47.25">
      <c r="A351" s="35">
        <v>10</v>
      </c>
      <c r="B351" s="52" t="s">
        <v>722</v>
      </c>
      <c r="C351" s="36">
        <v>8000</v>
      </c>
      <c r="D351" s="36">
        <v>4000</v>
      </c>
      <c r="E351" s="36">
        <v>8000</v>
      </c>
      <c r="F351" s="36">
        <v>4000</v>
      </c>
      <c r="G351" s="36">
        <v>7732.6689999999999</v>
      </c>
      <c r="H351" s="36">
        <v>4000</v>
      </c>
      <c r="I351" s="36">
        <v>7732.6689999999999</v>
      </c>
      <c r="J351" s="36">
        <v>0</v>
      </c>
      <c r="K351" s="36">
        <v>2720.56</v>
      </c>
      <c r="L351" s="36">
        <v>0</v>
      </c>
      <c r="M351" s="36">
        <v>0</v>
      </c>
      <c r="N351" s="36">
        <v>0</v>
      </c>
    </row>
    <row r="352" spans="1:15" s="27" customFormat="1" ht="63" customHeight="1">
      <c r="A352" s="23">
        <v>10</v>
      </c>
      <c r="B352" s="24" t="s">
        <v>869</v>
      </c>
      <c r="C352" s="25">
        <v>3213.317</v>
      </c>
      <c r="D352" s="25">
        <v>4168.759</v>
      </c>
      <c r="E352" s="25">
        <v>3213.317</v>
      </c>
      <c r="F352" s="25">
        <v>4168.759</v>
      </c>
      <c r="G352" s="25">
        <v>2838.431</v>
      </c>
      <c r="H352" s="25">
        <v>4168.759</v>
      </c>
      <c r="I352" s="25">
        <v>2838.431</v>
      </c>
      <c r="J352" s="25">
        <v>4168.759</v>
      </c>
      <c r="K352" s="25">
        <v>977.55200000000002</v>
      </c>
      <c r="L352" s="25">
        <v>1239.825</v>
      </c>
      <c r="M352" s="25">
        <v>0</v>
      </c>
      <c r="N352" s="25">
        <v>0</v>
      </c>
    </row>
    <row r="353" spans="1:14" s="27" customFormat="1" ht="112.5" customHeight="1">
      <c r="A353" s="23">
        <v>10</v>
      </c>
      <c r="B353" s="24" t="s">
        <v>723</v>
      </c>
      <c r="C353" s="25">
        <v>312.99799999999999</v>
      </c>
      <c r="D353" s="25">
        <v>1387.2729999999999</v>
      </c>
      <c r="E353" s="25">
        <v>312.99799999999999</v>
      </c>
      <c r="F353" s="25">
        <v>1387.2729999999999</v>
      </c>
      <c r="G353" s="25">
        <v>312.99799999999999</v>
      </c>
      <c r="H353" s="25">
        <v>1387.2729999999999</v>
      </c>
      <c r="I353" s="25">
        <v>312.99799999999999</v>
      </c>
      <c r="J353" s="25">
        <v>610.53599999999994</v>
      </c>
      <c r="K353" s="25">
        <v>0</v>
      </c>
      <c r="L353" s="25">
        <v>0</v>
      </c>
      <c r="M353" s="25">
        <v>0</v>
      </c>
      <c r="N353" s="25">
        <v>0</v>
      </c>
    </row>
    <row r="354" spans="1:14" s="27" customFormat="1" ht="66" customHeight="1">
      <c r="A354" s="23">
        <v>10</v>
      </c>
      <c r="B354" s="24" t="s">
        <v>724</v>
      </c>
      <c r="C354" s="25">
        <v>8399.2990000000009</v>
      </c>
      <c r="D354" s="25">
        <v>4199.6499999999996</v>
      </c>
      <c r="E354" s="25">
        <v>8399.2990000000009</v>
      </c>
      <c r="F354" s="25">
        <v>4199.6499999999996</v>
      </c>
      <c r="G354" s="25">
        <v>8399.2990000000009</v>
      </c>
      <c r="H354" s="25">
        <v>4199.6499999999996</v>
      </c>
      <c r="I354" s="25">
        <v>8399.2990000000009</v>
      </c>
      <c r="J354" s="25">
        <v>1236.473</v>
      </c>
      <c r="K354" s="25">
        <v>2594.1819999999998</v>
      </c>
      <c r="L354" s="25">
        <v>1236.473</v>
      </c>
      <c r="M354" s="25">
        <v>0</v>
      </c>
      <c r="N354" s="25">
        <v>0</v>
      </c>
    </row>
    <row r="355" spans="1:14" s="27" customFormat="1" ht="31.5">
      <c r="A355" s="23">
        <v>10</v>
      </c>
      <c r="B355" s="24" t="s">
        <v>135</v>
      </c>
      <c r="C355" s="25">
        <v>11010.333000000001</v>
      </c>
      <c r="D355" s="25">
        <v>5505.1660000000002</v>
      </c>
      <c r="E355" s="25">
        <v>11010.333000000001</v>
      </c>
      <c r="F355" s="25">
        <v>5505.1660000000002</v>
      </c>
      <c r="G355" s="25">
        <v>11010.333000000001</v>
      </c>
      <c r="H355" s="25">
        <v>5505.1660000000002</v>
      </c>
      <c r="I355" s="25">
        <v>11010.333000000001</v>
      </c>
      <c r="J355" s="25">
        <v>0</v>
      </c>
      <c r="K355" s="25">
        <v>9601.6</v>
      </c>
      <c r="L355" s="25">
        <v>0</v>
      </c>
      <c r="M355" s="25">
        <v>0</v>
      </c>
      <c r="N355" s="25">
        <v>0</v>
      </c>
    </row>
    <row r="356" spans="1:14" s="27" customFormat="1" ht="47.25">
      <c r="A356" s="23">
        <v>10</v>
      </c>
      <c r="B356" s="24" t="s">
        <v>136</v>
      </c>
      <c r="C356" s="25">
        <v>14400</v>
      </c>
      <c r="D356" s="25">
        <v>7200</v>
      </c>
      <c r="E356" s="25">
        <v>14400</v>
      </c>
      <c r="F356" s="25">
        <v>7200</v>
      </c>
      <c r="G356" s="25">
        <v>13939.946</v>
      </c>
      <c r="H356" s="25">
        <v>7200</v>
      </c>
      <c r="I356" s="25">
        <v>13939.946</v>
      </c>
      <c r="J356" s="25">
        <v>2053.306</v>
      </c>
      <c r="K356" s="25">
        <v>13939.946</v>
      </c>
      <c r="L356" s="25">
        <v>2053.306</v>
      </c>
      <c r="M356" s="25">
        <v>0</v>
      </c>
      <c r="N356" s="25">
        <v>0</v>
      </c>
    </row>
    <row r="357" spans="1:14" s="27" customFormat="1" ht="33" customHeight="1">
      <c r="A357" s="23">
        <v>10</v>
      </c>
      <c r="B357" s="24" t="s">
        <v>137</v>
      </c>
      <c r="C357" s="25">
        <v>47820.019</v>
      </c>
      <c r="D357" s="25">
        <v>17444.982</v>
      </c>
      <c r="E357" s="25">
        <v>47820.019</v>
      </c>
      <c r="F357" s="25">
        <v>17444.982</v>
      </c>
      <c r="G357" s="25">
        <v>42215.911999999997</v>
      </c>
      <c r="H357" s="25">
        <v>17444.982</v>
      </c>
      <c r="I357" s="25">
        <v>42215.911999999997</v>
      </c>
      <c r="J357" s="25">
        <v>3299.165</v>
      </c>
      <c r="K357" s="25">
        <v>36304.332000000002</v>
      </c>
      <c r="L357" s="25">
        <v>3299.165</v>
      </c>
      <c r="M357" s="25">
        <v>0</v>
      </c>
      <c r="N357" s="25">
        <v>0</v>
      </c>
    </row>
    <row r="358" spans="1:14" s="27" customFormat="1" ht="108.75" customHeight="1">
      <c r="A358" s="23">
        <v>10</v>
      </c>
      <c r="B358" s="24" t="s">
        <v>804</v>
      </c>
      <c r="C358" s="25">
        <v>5177.1090000000004</v>
      </c>
      <c r="D358" s="25">
        <v>2588.5540000000001</v>
      </c>
      <c r="E358" s="25">
        <v>5177.1090000000004</v>
      </c>
      <c r="F358" s="25">
        <v>2588.5540000000001</v>
      </c>
      <c r="G358" s="25">
        <v>5138.2830000000004</v>
      </c>
      <c r="H358" s="25">
        <v>2588.5540000000001</v>
      </c>
      <c r="I358" s="25">
        <v>5138.2830000000004</v>
      </c>
      <c r="J358" s="25">
        <v>776.73699999999997</v>
      </c>
      <c r="K358" s="25">
        <v>5138.2830000000004</v>
      </c>
      <c r="L358" s="25">
        <v>776.73699999999997</v>
      </c>
      <c r="M358" s="25">
        <v>0</v>
      </c>
      <c r="N358" s="25">
        <v>0</v>
      </c>
    </row>
    <row r="359" spans="1:14" s="27" customFormat="1" ht="47.25" customHeight="1">
      <c r="A359" s="23">
        <v>10</v>
      </c>
      <c r="B359" s="24" t="s">
        <v>399</v>
      </c>
      <c r="C359" s="25">
        <v>8195.2389999999996</v>
      </c>
      <c r="D359" s="25">
        <v>4097.6189999999997</v>
      </c>
      <c r="E359" s="25">
        <v>8195.2389999999996</v>
      </c>
      <c r="F359" s="25">
        <v>4097.6189999999997</v>
      </c>
      <c r="G359" s="25">
        <v>7794.1189999999997</v>
      </c>
      <c r="H359" s="25">
        <v>4097.6189999999997</v>
      </c>
      <c r="I359" s="25">
        <v>7794.1189999999997</v>
      </c>
      <c r="J359" s="25">
        <v>1205.171</v>
      </c>
      <c r="K359" s="25">
        <v>2343.9940000000001</v>
      </c>
      <c r="L359" s="25">
        <v>1205.171</v>
      </c>
      <c r="M359" s="25">
        <v>0</v>
      </c>
      <c r="N359" s="25">
        <v>0</v>
      </c>
    </row>
    <row r="360" spans="1:14" s="27" customFormat="1">
      <c r="A360" s="181">
        <v>11</v>
      </c>
      <c r="B360" s="183" t="s">
        <v>138</v>
      </c>
      <c r="C360" s="105">
        <f>SUM(C362:C370)</f>
        <v>72337.740999999995</v>
      </c>
      <c r="D360" s="107">
        <f t="shared" ref="D360:N360" si="10">SUM(D362:D370)</f>
        <v>36168.870999999999</v>
      </c>
      <c r="E360" s="105">
        <f t="shared" si="10"/>
        <v>72337.740999999995</v>
      </c>
      <c r="F360" s="105">
        <f t="shared" si="10"/>
        <v>36168.870999999999</v>
      </c>
      <c r="G360" s="105">
        <f t="shared" si="10"/>
        <v>66912.41</v>
      </c>
      <c r="H360" s="105">
        <f t="shared" si="10"/>
        <v>36168.870999999999</v>
      </c>
      <c r="I360" s="105">
        <f t="shared" si="10"/>
        <v>66912.41</v>
      </c>
      <c r="J360" s="105">
        <f t="shared" si="10"/>
        <v>205.35300000000001</v>
      </c>
      <c r="K360" s="105">
        <f t="shared" si="10"/>
        <v>31597.266999999996</v>
      </c>
      <c r="L360" s="105">
        <f t="shared" si="10"/>
        <v>0</v>
      </c>
      <c r="M360" s="105">
        <f t="shared" si="10"/>
        <v>0</v>
      </c>
      <c r="N360" s="105">
        <f t="shared" si="10"/>
        <v>0</v>
      </c>
    </row>
    <row r="361" spans="1:14" s="27" customFormat="1" ht="45.75" customHeight="1">
      <c r="A361" s="182"/>
      <c r="B361" s="184"/>
      <c r="C361" s="148"/>
      <c r="D361" s="149" t="s">
        <v>725</v>
      </c>
      <c r="E361" s="148"/>
      <c r="F361" s="148"/>
      <c r="G361" s="148"/>
      <c r="H361" s="148"/>
      <c r="I361" s="148"/>
      <c r="J361" s="148"/>
      <c r="K361" s="148"/>
      <c r="L361" s="148"/>
      <c r="M361" s="148"/>
      <c r="N361" s="148"/>
    </row>
    <row r="362" spans="1:14" s="27" customFormat="1" ht="63">
      <c r="A362" s="23">
        <v>11</v>
      </c>
      <c r="B362" s="51" t="s">
        <v>139</v>
      </c>
      <c r="C362" s="25">
        <v>11000</v>
      </c>
      <c r="D362" s="25">
        <v>0</v>
      </c>
      <c r="E362" s="25">
        <v>11000</v>
      </c>
      <c r="F362" s="25">
        <v>0</v>
      </c>
      <c r="G362" s="25">
        <v>11000</v>
      </c>
      <c r="H362" s="25">
        <v>0</v>
      </c>
      <c r="I362" s="25">
        <v>11000</v>
      </c>
      <c r="J362" s="25">
        <v>0</v>
      </c>
      <c r="K362" s="25">
        <v>3179.8519999999999</v>
      </c>
      <c r="L362" s="25">
        <v>0</v>
      </c>
      <c r="M362" s="25">
        <v>0</v>
      </c>
      <c r="N362" s="25">
        <v>0</v>
      </c>
    </row>
    <row r="363" spans="1:14" s="27" customFormat="1" ht="47.25">
      <c r="A363" s="23">
        <v>11</v>
      </c>
      <c r="B363" s="51" t="s">
        <v>140</v>
      </c>
      <c r="C363" s="25">
        <v>0</v>
      </c>
      <c r="D363" s="25">
        <v>11560</v>
      </c>
      <c r="E363" s="25">
        <v>0</v>
      </c>
      <c r="F363" s="25">
        <v>11560</v>
      </c>
      <c r="G363" s="25">
        <v>0</v>
      </c>
      <c r="H363" s="25">
        <v>11560</v>
      </c>
      <c r="I363" s="25">
        <v>0</v>
      </c>
      <c r="J363" s="25">
        <v>0</v>
      </c>
      <c r="K363" s="25">
        <v>0</v>
      </c>
      <c r="L363" s="25">
        <v>0</v>
      </c>
      <c r="M363" s="25">
        <v>0</v>
      </c>
      <c r="N363" s="25">
        <v>0</v>
      </c>
    </row>
    <row r="364" spans="1:14" s="27" customFormat="1" ht="63">
      <c r="A364" s="73">
        <v>11</v>
      </c>
      <c r="B364" s="88" t="s">
        <v>726</v>
      </c>
      <c r="C364" s="41">
        <v>10911.259</v>
      </c>
      <c r="D364" s="41">
        <v>205.35300000000001</v>
      </c>
      <c r="E364" s="41">
        <v>10911.259</v>
      </c>
      <c r="F364" s="41">
        <v>205.35300000000001</v>
      </c>
      <c r="G364" s="41">
        <v>10911.259</v>
      </c>
      <c r="H364" s="41">
        <v>205.35300000000001</v>
      </c>
      <c r="I364" s="41">
        <v>10911.259</v>
      </c>
      <c r="J364" s="41">
        <v>205.35300000000001</v>
      </c>
      <c r="K364" s="41">
        <v>5836.6379999999999</v>
      </c>
      <c r="L364" s="41">
        <v>0</v>
      </c>
      <c r="M364" s="41">
        <v>0</v>
      </c>
      <c r="N364" s="41">
        <v>0</v>
      </c>
    </row>
    <row r="365" spans="1:14" s="27" customFormat="1" ht="31.5">
      <c r="A365" s="23">
        <v>11</v>
      </c>
      <c r="B365" s="51" t="s">
        <v>141</v>
      </c>
      <c r="C365" s="25">
        <v>0</v>
      </c>
      <c r="D365" s="25">
        <v>12000</v>
      </c>
      <c r="E365" s="25">
        <v>0</v>
      </c>
      <c r="F365" s="25">
        <v>12000</v>
      </c>
      <c r="G365" s="25">
        <v>0</v>
      </c>
      <c r="H365" s="25">
        <v>12000</v>
      </c>
      <c r="I365" s="25">
        <v>0</v>
      </c>
      <c r="J365" s="25">
        <v>0</v>
      </c>
      <c r="K365" s="25">
        <v>0</v>
      </c>
      <c r="L365" s="25">
        <v>0</v>
      </c>
      <c r="M365" s="25">
        <v>0</v>
      </c>
      <c r="N365" s="25">
        <v>0</v>
      </c>
    </row>
    <row r="366" spans="1:14" s="27" customFormat="1" ht="31.5">
      <c r="A366" s="35">
        <v>11</v>
      </c>
      <c r="B366" s="52" t="s">
        <v>400</v>
      </c>
      <c r="C366" s="36">
        <v>7596.482</v>
      </c>
      <c r="D366" s="36">
        <v>1403.518</v>
      </c>
      <c r="E366" s="36">
        <v>7596.482</v>
      </c>
      <c r="F366" s="36">
        <v>1403.518</v>
      </c>
      <c r="G366" s="36">
        <v>7596.482</v>
      </c>
      <c r="H366" s="36">
        <v>1403.518</v>
      </c>
      <c r="I366" s="36">
        <v>7596.482</v>
      </c>
      <c r="J366" s="36">
        <v>0</v>
      </c>
      <c r="K366" s="36">
        <v>7423.2669999999998</v>
      </c>
      <c r="L366" s="36">
        <v>0</v>
      </c>
      <c r="M366" s="36">
        <v>0</v>
      </c>
      <c r="N366" s="36">
        <v>0</v>
      </c>
    </row>
    <row r="367" spans="1:14" s="27" customFormat="1" ht="47.25">
      <c r="A367" s="23">
        <v>11</v>
      </c>
      <c r="B367" s="24" t="s">
        <v>142</v>
      </c>
      <c r="C367" s="25">
        <v>6090</v>
      </c>
      <c r="D367" s="25">
        <v>0</v>
      </c>
      <c r="E367" s="25">
        <v>6090</v>
      </c>
      <c r="F367" s="25">
        <v>0</v>
      </c>
      <c r="G367" s="25">
        <v>6090</v>
      </c>
      <c r="H367" s="25">
        <v>0</v>
      </c>
      <c r="I367" s="25">
        <v>6090</v>
      </c>
      <c r="J367" s="25">
        <v>0</v>
      </c>
      <c r="K367" s="25">
        <v>5796.0649999999996</v>
      </c>
      <c r="L367" s="25">
        <v>0</v>
      </c>
      <c r="M367" s="25">
        <v>0</v>
      </c>
      <c r="N367" s="25">
        <v>0</v>
      </c>
    </row>
    <row r="368" spans="1:14" s="27" customFormat="1" ht="31.5">
      <c r="A368" s="23">
        <v>11</v>
      </c>
      <c r="B368" s="24" t="s">
        <v>143</v>
      </c>
      <c r="C368" s="25">
        <v>12000</v>
      </c>
      <c r="D368" s="25">
        <v>0</v>
      </c>
      <c r="E368" s="25">
        <v>12000</v>
      </c>
      <c r="F368" s="25">
        <v>0</v>
      </c>
      <c r="G368" s="25">
        <v>12000</v>
      </c>
      <c r="H368" s="25">
        <v>0</v>
      </c>
      <c r="I368" s="25">
        <v>12000</v>
      </c>
      <c r="J368" s="25">
        <v>0</v>
      </c>
      <c r="K368" s="25">
        <v>4865.1980000000003</v>
      </c>
      <c r="L368" s="25">
        <v>0</v>
      </c>
      <c r="M368" s="25">
        <v>0</v>
      </c>
      <c r="N368" s="25">
        <v>0</v>
      </c>
    </row>
    <row r="369" spans="1:14" s="27" customFormat="1" ht="31.5">
      <c r="A369" s="23">
        <v>11</v>
      </c>
      <c r="B369" s="24" t="s">
        <v>144</v>
      </c>
      <c r="C369" s="25">
        <v>15740</v>
      </c>
      <c r="D369" s="25">
        <v>11000</v>
      </c>
      <c r="E369" s="25">
        <v>15740</v>
      </c>
      <c r="F369" s="25">
        <v>11000</v>
      </c>
      <c r="G369" s="25">
        <v>10314.669</v>
      </c>
      <c r="H369" s="25">
        <v>11000</v>
      </c>
      <c r="I369" s="25">
        <v>10314.669</v>
      </c>
      <c r="J369" s="25">
        <v>0</v>
      </c>
      <c r="K369" s="25">
        <v>4496.2470000000003</v>
      </c>
      <c r="L369" s="25">
        <v>0</v>
      </c>
      <c r="M369" s="25">
        <v>0</v>
      </c>
      <c r="N369" s="25">
        <v>0</v>
      </c>
    </row>
    <row r="370" spans="1:14" s="27" customFormat="1" ht="63">
      <c r="A370" s="23">
        <v>11</v>
      </c>
      <c r="B370" s="50" t="s">
        <v>145</v>
      </c>
      <c r="C370" s="25">
        <v>9000</v>
      </c>
      <c r="D370" s="25">
        <v>0</v>
      </c>
      <c r="E370" s="25">
        <v>9000</v>
      </c>
      <c r="F370" s="25">
        <v>0</v>
      </c>
      <c r="G370" s="25">
        <v>9000</v>
      </c>
      <c r="H370" s="25">
        <v>0</v>
      </c>
      <c r="I370" s="25">
        <v>9000</v>
      </c>
      <c r="J370" s="25">
        <v>0</v>
      </c>
      <c r="K370" s="25">
        <v>0</v>
      </c>
      <c r="L370" s="25">
        <v>0</v>
      </c>
      <c r="M370" s="25">
        <v>0</v>
      </c>
      <c r="N370" s="25">
        <v>0</v>
      </c>
    </row>
    <row r="371" spans="1:14" s="27" customFormat="1">
      <c r="A371" s="181">
        <v>12</v>
      </c>
      <c r="B371" s="186" t="s">
        <v>146</v>
      </c>
      <c r="C371" s="105">
        <f>C382+C383+C385+C386+C387+C388++C390+C391+C398+C399+C400+C402+C405+C406+C411+C412+C413+C414+C415+C416+C417+C418+C419+C423+C424+C425+C426+C427+C428+C434+C443+C444+C445+C446+C447+C448+C449+C450+C451+C455</f>
        <v>252907.78200000001</v>
      </c>
      <c r="D371" s="107">
        <f>D374+D375+D376+D377+D378+D379+D380+D381+D384+D387+D388+D389+D390+D392+D393+D394+D395+D396+D397+D401+D420+D421+D422+D423+D431+D434+D435+D439+D451</f>
        <v>133773.87</v>
      </c>
      <c r="E371" s="105">
        <f>E382+E383+E385+E386+E387+E388++E390+E391+E398+E399+E400+E402+E405+E406+E411+E412+E413+E414+E415+E416+E417+E418+E419+E423+E424+E425+E426+E427+E428+E434+E443+E444+E445+E446+E447+E448+E449+E450+E451+E455</f>
        <v>252907.78200000001</v>
      </c>
      <c r="F371" s="107">
        <f>F374+F375+F376+F377+F378+F379+F380+F381+F384+F387+F388+F389+F390+F392+F393+F394+F395+F396+F397+F401+F420+F421+F422+F423+F431+F434+F435+F439+F451</f>
        <v>133773.87</v>
      </c>
      <c r="G371" s="105">
        <f>G382+G383+G385+G386+G387+G388++G390+G391+G398+G399+G400+G402+G405+G406+G411+G412+G413+G414+G415+G416+G417+G418+G419+G423+G424+G425+G426+G427+G428+G434+G443+G444+G445+G446+G447+G448+G449+G450+G451+G455</f>
        <v>239548.451</v>
      </c>
      <c r="H371" s="107">
        <f>H374+H375+H376+H377+H378+H379+H380+H381+H384+H387+H388+H389+H390+H392+H393+H394+H395+H396+H397+H401+H420+H421+H422+H423+H431+H434+H435+H439+H451</f>
        <v>133773.87</v>
      </c>
      <c r="I371" s="105">
        <f>I373+I382+I383+I385+I386+I387+I388++I390+I391+I398+I399+I400+I402+I405+I406+I411+I412+I413+I414+I415+I416+I417+I418+I419+I423+I424+I425+I426+I427+I428+I434+I443+I444+I445+I446+I447+I448+I449+I450+I451+I455</f>
        <v>239548.45100000003</v>
      </c>
      <c r="J371" s="107">
        <f>J373+J374+J375+J376+J377+J378+J379+J380+J381+J384+J387+J388+J389+J390+J392+J393+J394+J395+J396+J397+J401+J420+J421+J422+J423+J431+J434+J435+J439+J451</f>
        <v>25799.622000000003</v>
      </c>
      <c r="K371" s="105">
        <f>K382+K383+K385+K386+K387+K388++K390+K391+K398+K399+K400+K402+K405+K406+K411+K412+K413+K414+K415+K416+K417+K418+K419+K423+K424+K425+K426+K427+K428+K434+K443+K444+K445+K446+K447+K448+K449+K450+K451+K455</f>
        <v>92468.867999999988</v>
      </c>
      <c r="L371" s="107">
        <f>L374+L375+L376+L377+L378+L379+L380+L381+L384+L387+L388+L389+L390+L392+L393+L394+L395+L396+L397+L401+L420+L421+L422+L423+L431+L434+L435+L439+L451</f>
        <v>9408.17</v>
      </c>
      <c r="M371" s="105">
        <f>M382+M383+M385+M386+M387+M388++M390+M391+M398+M399+M400+M402+M405+M406+M411+M412+M413+M414+M415+M416+M417+M418+M419+M423+M424+M425+M426+M427+M428+M434+M443+M444+M445+M446+M447+M448+M449+M450+M451+M455</f>
        <v>0</v>
      </c>
      <c r="N371" s="107">
        <f>N374+N375+N376+N377+N378+N379+N380+N381+N384+N387+N388+N389+N390+N392+N393+N394+N395+N396+N397+N401+N420+N421+N422+N423+N431+N434+N435+N439+N451</f>
        <v>0</v>
      </c>
    </row>
    <row r="372" spans="1:14" s="27" customFormat="1" ht="57.75" customHeight="1">
      <c r="A372" s="185"/>
      <c r="B372" s="187"/>
      <c r="C372" s="106"/>
      <c r="D372" s="114" t="s">
        <v>727</v>
      </c>
      <c r="E372" s="106"/>
      <c r="F372" s="106"/>
      <c r="G372" s="106"/>
      <c r="H372" s="106"/>
      <c r="I372" s="106"/>
      <c r="J372" s="106"/>
      <c r="K372" s="106"/>
      <c r="L372" s="106"/>
      <c r="M372" s="106"/>
      <c r="N372" s="106"/>
    </row>
    <row r="373" spans="1:14" s="27" customFormat="1">
      <c r="A373" s="54"/>
      <c r="B373" s="69" t="s">
        <v>286</v>
      </c>
      <c r="C373" s="56"/>
      <c r="D373" s="56"/>
      <c r="E373" s="56"/>
      <c r="F373" s="56"/>
      <c r="G373" s="56"/>
      <c r="H373" s="56"/>
      <c r="I373" s="56">
        <v>46553.381000000001</v>
      </c>
      <c r="J373" s="56">
        <v>0</v>
      </c>
      <c r="K373" s="56"/>
      <c r="L373" s="56"/>
      <c r="M373" s="56"/>
      <c r="N373" s="56"/>
    </row>
    <row r="374" spans="1:14" s="27" customFormat="1" ht="63" customHeight="1">
      <c r="A374" s="23">
        <v>12</v>
      </c>
      <c r="B374" s="24" t="s">
        <v>728</v>
      </c>
      <c r="C374" s="25">
        <v>0</v>
      </c>
      <c r="D374" s="25">
        <v>477</v>
      </c>
      <c r="E374" s="25">
        <v>0</v>
      </c>
      <c r="F374" s="25">
        <v>477</v>
      </c>
      <c r="G374" s="25">
        <v>0</v>
      </c>
      <c r="H374" s="25">
        <v>477</v>
      </c>
      <c r="I374" s="25">
        <v>0</v>
      </c>
      <c r="J374" s="25">
        <v>57.24</v>
      </c>
      <c r="K374" s="25">
        <v>0</v>
      </c>
      <c r="L374" s="25">
        <v>0</v>
      </c>
      <c r="M374" s="25">
        <v>0</v>
      </c>
      <c r="N374" s="25">
        <v>0</v>
      </c>
    </row>
    <row r="375" spans="1:14" s="27" customFormat="1" ht="31.5">
      <c r="A375" s="23">
        <v>12</v>
      </c>
      <c r="B375" s="24" t="s">
        <v>147</v>
      </c>
      <c r="C375" s="25">
        <v>0</v>
      </c>
      <c r="D375" s="25">
        <v>642.24</v>
      </c>
      <c r="E375" s="25">
        <v>0</v>
      </c>
      <c r="F375" s="25">
        <v>642.24</v>
      </c>
      <c r="G375" s="25">
        <v>0</v>
      </c>
      <c r="H375" s="25">
        <v>642.24</v>
      </c>
      <c r="I375" s="25">
        <v>0</v>
      </c>
      <c r="J375" s="25">
        <v>77.185000000000002</v>
      </c>
      <c r="K375" s="25">
        <v>0</v>
      </c>
      <c r="L375" s="25">
        <v>77.185000000000002</v>
      </c>
      <c r="M375" s="25">
        <v>0</v>
      </c>
      <c r="N375" s="25">
        <v>0</v>
      </c>
    </row>
    <row r="376" spans="1:14" s="27" customFormat="1" ht="47.25">
      <c r="A376" s="23">
        <v>12</v>
      </c>
      <c r="B376" s="24" t="s">
        <v>729</v>
      </c>
      <c r="C376" s="25">
        <v>0</v>
      </c>
      <c r="D376" s="25">
        <v>718.77800000000002</v>
      </c>
      <c r="E376" s="25">
        <v>0</v>
      </c>
      <c r="F376" s="25">
        <v>718.77800000000002</v>
      </c>
      <c r="G376" s="25">
        <v>0</v>
      </c>
      <c r="H376" s="25">
        <v>718.77800000000002</v>
      </c>
      <c r="I376" s="25">
        <v>0</v>
      </c>
      <c r="J376" s="25">
        <v>718.77800000000002</v>
      </c>
      <c r="K376" s="25">
        <v>0</v>
      </c>
      <c r="L376" s="25">
        <v>475.916</v>
      </c>
      <c r="M376" s="25">
        <v>0</v>
      </c>
      <c r="N376" s="25">
        <v>0</v>
      </c>
    </row>
    <row r="377" spans="1:14" s="27" customFormat="1" ht="78.75">
      <c r="A377" s="33">
        <v>12</v>
      </c>
      <c r="B377" s="50" t="s">
        <v>730</v>
      </c>
      <c r="C377" s="34">
        <v>0</v>
      </c>
      <c r="D377" s="34">
        <v>1267.2950000000001</v>
      </c>
      <c r="E377" s="34">
        <v>0</v>
      </c>
      <c r="F377" s="34">
        <v>1267.2950000000001</v>
      </c>
      <c r="G377" s="34">
        <v>0</v>
      </c>
      <c r="H377" s="34">
        <v>1267.2950000000001</v>
      </c>
      <c r="I377" s="34">
        <v>0</v>
      </c>
      <c r="J377" s="34">
        <v>1267.2950000000001</v>
      </c>
      <c r="K377" s="34">
        <v>0</v>
      </c>
      <c r="L377" s="34">
        <v>398.07600000000002</v>
      </c>
      <c r="M377" s="34">
        <v>0</v>
      </c>
      <c r="N377" s="34">
        <v>0</v>
      </c>
    </row>
    <row r="378" spans="1:14" s="27" customFormat="1" ht="65.25" customHeight="1">
      <c r="A378" s="23">
        <v>12</v>
      </c>
      <c r="B378" s="51" t="s">
        <v>731</v>
      </c>
      <c r="C378" s="25">
        <v>0</v>
      </c>
      <c r="D378" s="25">
        <v>945.13699999999994</v>
      </c>
      <c r="E378" s="25">
        <v>0</v>
      </c>
      <c r="F378" s="25">
        <v>945.13699999999994</v>
      </c>
      <c r="G378" s="25">
        <v>0</v>
      </c>
      <c r="H378" s="25">
        <v>945.13699999999994</v>
      </c>
      <c r="I378" s="25">
        <v>0</v>
      </c>
      <c r="J378" s="25">
        <v>511.55500000000001</v>
      </c>
      <c r="K378" s="25">
        <v>0</v>
      </c>
      <c r="L378" s="25">
        <v>305.87799999999999</v>
      </c>
      <c r="M378" s="25">
        <v>0</v>
      </c>
      <c r="N378" s="25">
        <v>0</v>
      </c>
    </row>
    <row r="379" spans="1:14" s="27" customFormat="1" ht="93.75" customHeight="1">
      <c r="A379" s="35">
        <v>12</v>
      </c>
      <c r="B379" s="52" t="s">
        <v>732</v>
      </c>
      <c r="C379" s="36">
        <v>0</v>
      </c>
      <c r="D379" s="36">
        <v>428.52199999999999</v>
      </c>
      <c r="E379" s="36">
        <v>0</v>
      </c>
      <c r="F379" s="36">
        <v>428.52199999999999</v>
      </c>
      <c r="G379" s="36">
        <v>0</v>
      </c>
      <c r="H379" s="36">
        <v>428.52199999999999</v>
      </c>
      <c r="I379" s="36">
        <v>0</v>
      </c>
      <c r="J379" s="36">
        <v>428.52199999999999</v>
      </c>
      <c r="K379" s="36">
        <v>0</v>
      </c>
      <c r="L379" s="36">
        <v>82.385999999999996</v>
      </c>
      <c r="M379" s="36">
        <v>0</v>
      </c>
      <c r="N379" s="36">
        <v>0</v>
      </c>
    </row>
    <row r="380" spans="1:14" s="27" customFormat="1" ht="75.75" customHeight="1">
      <c r="A380" s="23">
        <v>12</v>
      </c>
      <c r="B380" s="24" t="s">
        <v>733</v>
      </c>
      <c r="C380" s="25">
        <v>0</v>
      </c>
      <c r="D380" s="25">
        <v>1190.645</v>
      </c>
      <c r="E380" s="25">
        <v>0</v>
      </c>
      <c r="F380" s="25">
        <v>1190.645</v>
      </c>
      <c r="G380" s="25">
        <v>0</v>
      </c>
      <c r="H380" s="25">
        <v>1190.645</v>
      </c>
      <c r="I380" s="25">
        <v>0</v>
      </c>
      <c r="J380" s="25">
        <v>0</v>
      </c>
      <c r="K380" s="25">
        <v>0</v>
      </c>
      <c r="L380" s="25">
        <v>0</v>
      </c>
      <c r="M380" s="25">
        <v>0</v>
      </c>
      <c r="N380" s="25">
        <v>0</v>
      </c>
    </row>
    <row r="381" spans="1:14" s="27" customFormat="1" ht="96" customHeight="1">
      <c r="A381" s="23">
        <v>12</v>
      </c>
      <c r="B381" s="24" t="s">
        <v>734</v>
      </c>
      <c r="C381" s="25">
        <v>0</v>
      </c>
      <c r="D381" s="25">
        <v>6923.9560000000001</v>
      </c>
      <c r="E381" s="25">
        <v>0</v>
      </c>
      <c r="F381" s="25">
        <v>6923.9560000000001</v>
      </c>
      <c r="G381" s="25">
        <v>0</v>
      </c>
      <c r="H381" s="25">
        <v>6923.9560000000001</v>
      </c>
      <c r="I381" s="25">
        <v>0</v>
      </c>
      <c r="J381" s="25">
        <v>1726.9369999999999</v>
      </c>
      <c r="K381" s="25">
        <v>0</v>
      </c>
      <c r="L381" s="25">
        <v>1527.117</v>
      </c>
      <c r="M381" s="25">
        <v>0</v>
      </c>
      <c r="N381" s="25">
        <v>0</v>
      </c>
    </row>
    <row r="382" spans="1:14" s="27" customFormat="1" ht="31.5">
      <c r="A382" s="23">
        <v>12</v>
      </c>
      <c r="B382" s="24" t="s">
        <v>148</v>
      </c>
      <c r="C382" s="25">
        <v>5281.9350000000004</v>
      </c>
      <c r="D382" s="25">
        <v>0</v>
      </c>
      <c r="E382" s="25">
        <v>5281.9350000000004</v>
      </c>
      <c r="F382" s="25">
        <v>0</v>
      </c>
      <c r="G382" s="25">
        <v>5281.9350000000004</v>
      </c>
      <c r="H382" s="25">
        <v>0</v>
      </c>
      <c r="I382" s="25">
        <v>5281.9350000000004</v>
      </c>
      <c r="J382" s="25">
        <v>0</v>
      </c>
      <c r="K382" s="25">
        <v>4758.6859999999997</v>
      </c>
      <c r="L382" s="25">
        <v>0</v>
      </c>
      <c r="M382" s="25">
        <v>0</v>
      </c>
      <c r="N382" s="25">
        <v>0</v>
      </c>
    </row>
    <row r="383" spans="1:14" s="27" customFormat="1" ht="47.25">
      <c r="A383" s="35">
        <v>12</v>
      </c>
      <c r="B383" s="24" t="s">
        <v>149</v>
      </c>
      <c r="C383" s="36">
        <v>1216.2329999999999</v>
      </c>
      <c r="D383" s="36">
        <v>0</v>
      </c>
      <c r="E383" s="25">
        <v>1216.2329999999999</v>
      </c>
      <c r="F383" s="25">
        <v>0</v>
      </c>
      <c r="G383" s="25">
        <v>1216.2329999999999</v>
      </c>
      <c r="H383" s="25">
        <v>0</v>
      </c>
      <c r="I383" s="25">
        <v>1216.2329999999999</v>
      </c>
      <c r="J383" s="25">
        <v>0</v>
      </c>
      <c r="K383" s="25">
        <v>304.714</v>
      </c>
      <c r="L383" s="25">
        <v>0</v>
      </c>
      <c r="M383" s="25">
        <v>0</v>
      </c>
      <c r="N383" s="25">
        <v>0</v>
      </c>
    </row>
    <row r="384" spans="1:14" s="27" customFormat="1" ht="95.25" customHeight="1">
      <c r="A384" s="33">
        <v>12</v>
      </c>
      <c r="B384" s="50" t="s">
        <v>735</v>
      </c>
      <c r="C384" s="34">
        <v>0</v>
      </c>
      <c r="D384" s="34">
        <v>1348.4390000000001</v>
      </c>
      <c r="E384" s="34">
        <v>0</v>
      </c>
      <c r="F384" s="34">
        <v>1348.4390000000001</v>
      </c>
      <c r="G384" s="34">
        <v>0</v>
      </c>
      <c r="H384" s="34">
        <v>1348.4390000000001</v>
      </c>
      <c r="I384" s="34">
        <v>0</v>
      </c>
      <c r="J384" s="34">
        <v>1348.4390000000001</v>
      </c>
      <c r="K384" s="34">
        <v>0</v>
      </c>
      <c r="L384" s="34">
        <v>1337.758</v>
      </c>
      <c r="M384" s="34">
        <v>0</v>
      </c>
      <c r="N384" s="34">
        <v>0</v>
      </c>
    </row>
    <row r="385" spans="1:14" s="27" customFormat="1" ht="47.25">
      <c r="A385" s="23">
        <v>12</v>
      </c>
      <c r="B385" s="74" t="s">
        <v>150</v>
      </c>
      <c r="C385" s="25">
        <v>4406.0789999999997</v>
      </c>
      <c r="D385" s="25">
        <v>0</v>
      </c>
      <c r="E385" s="25">
        <v>4406.0789999999997</v>
      </c>
      <c r="F385" s="25">
        <v>0</v>
      </c>
      <c r="G385" s="25">
        <v>4406.0789999999997</v>
      </c>
      <c r="H385" s="25">
        <v>0</v>
      </c>
      <c r="I385" s="25">
        <v>4406.0789999999997</v>
      </c>
      <c r="J385" s="25">
        <v>0</v>
      </c>
      <c r="K385" s="25">
        <v>4406.0789999999997</v>
      </c>
      <c r="L385" s="25">
        <v>0</v>
      </c>
      <c r="M385" s="25">
        <v>0</v>
      </c>
      <c r="N385" s="25">
        <v>0</v>
      </c>
    </row>
    <row r="386" spans="1:14" s="27" customFormat="1" ht="47.25">
      <c r="A386" s="35">
        <v>12</v>
      </c>
      <c r="B386" s="52" t="s">
        <v>151</v>
      </c>
      <c r="C386" s="36">
        <v>6720.165</v>
      </c>
      <c r="D386" s="36">
        <v>0</v>
      </c>
      <c r="E386" s="36">
        <v>6720.165</v>
      </c>
      <c r="F386" s="36">
        <v>0</v>
      </c>
      <c r="G386" s="36">
        <v>6720.165</v>
      </c>
      <c r="H386" s="36">
        <v>0</v>
      </c>
      <c r="I386" s="36">
        <v>6676.0559999999996</v>
      </c>
      <c r="J386" s="36">
        <v>0</v>
      </c>
      <c r="K386" s="36">
        <v>6676.0559999999996</v>
      </c>
      <c r="L386" s="36">
        <v>0</v>
      </c>
      <c r="M386" s="36">
        <v>0</v>
      </c>
      <c r="N386" s="36">
        <v>0</v>
      </c>
    </row>
    <row r="387" spans="1:14" s="27" customFormat="1" ht="47.25">
      <c r="A387" s="23">
        <v>12</v>
      </c>
      <c r="B387" s="24" t="s">
        <v>736</v>
      </c>
      <c r="C387" s="25">
        <v>6096.7910000000002</v>
      </c>
      <c r="D387" s="25">
        <v>15863.569</v>
      </c>
      <c r="E387" s="25">
        <v>6096.7910000000002</v>
      </c>
      <c r="F387" s="25">
        <v>15863.569</v>
      </c>
      <c r="G387" s="25">
        <v>6096.7910000000002</v>
      </c>
      <c r="H387" s="25">
        <v>15863.569</v>
      </c>
      <c r="I387" s="25">
        <v>6096.7910000000002</v>
      </c>
      <c r="J387" s="25">
        <v>15863.569</v>
      </c>
      <c r="K387" s="25">
        <v>1526.13</v>
      </c>
      <c r="L387" s="25">
        <v>1422</v>
      </c>
      <c r="M387" s="25">
        <v>0</v>
      </c>
      <c r="N387" s="25">
        <v>0</v>
      </c>
    </row>
    <row r="388" spans="1:14" s="27" customFormat="1" ht="31.5">
      <c r="A388" s="23">
        <v>12</v>
      </c>
      <c r="B388" s="24" t="s">
        <v>152</v>
      </c>
      <c r="C388" s="25">
        <v>1081.7059999999999</v>
      </c>
      <c r="D388" s="25">
        <v>4889.6559999999999</v>
      </c>
      <c r="E388" s="25">
        <v>1081.7059999999999</v>
      </c>
      <c r="F388" s="25">
        <v>4889.6559999999999</v>
      </c>
      <c r="G388" s="25">
        <v>1081.7059999999999</v>
      </c>
      <c r="H388" s="25">
        <v>4889.6559999999999</v>
      </c>
      <c r="I388" s="25">
        <v>1081.7059999999999</v>
      </c>
      <c r="J388" s="25">
        <v>2646.5590000000002</v>
      </c>
      <c r="K388" s="25">
        <v>1081.7059999999999</v>
      </c>
      <c r="L388" s="25">
        <v>2628.3110000000001</v>
      </c>
      <c r="M388" s="25">
        <v>0</v>
      </c>
      <c r="N388" s="25">
        <v>0</v>
      </c>
    </row>
    <row r="389" spans="1:14" s="27" customFormat="1" ht="63">
      <c r="A389" s="33">
        <v>12</v>
      </c>
      <c r="B389" s="50" t="s">
        <v>873</v>
      </c>
      <c r="C389" s="34">
        <v>0</v>
      </c>
      <c r="D389" s="34">
        <v>2131.2579999999998</v>
      </c>
      <c r="E389" s="34">
        <v>0</v>
      </c>
      <c r="F389" s="34">
        <v>2131.2579999999998</v>
      </c>
      <c r="G389" s="34">
        <v>0</v>
      </c>
      <c r="H389" s="34">
        <v>2131.2579999999998</v>
      </c>
      <c r="I389" s="34">
        <v>0</v>
      </c>
      <c r="J389" s="34">
        <v>1153.5429999999999</v>
      </c>
      <c r="K389" s="34">
        <v>0</v>
      </c>
      <c r="L389" s="34">
        <v>1153.5429999999999</v>
      </c>
      <c r="M389" s="34">
        <v>0</v>
      </c>
      <c r="N389" s="34">
        <v>0</v>
      </c>
    </row>
    <row r="390" spans="1:14" s="27" customFormat="1" ht="67.5" customHeight="1">
      <c r="A390" s="23">
        <v>12</v>
      </c>
      <c r="B390" s="51" t="s">
        <v>401</v>
      </c>
      <c r="C390" s="26">
        <v>4918.22</v>
      </c>
      <c r="D390" s="26">
        <v>799.774</v>
      </c>
      <c r="E390" s="25">
        <v>4918.22</v>
      </c>
      <c r="F390" s="25">
        <v>799.774</v>
      </c>
      <c r="G390" s="25">
        <v>4500</v>
      </c>
      <c r="H390" s="25">
        <v>799.774</v>
      </c>
      <c r="I390" s="25">
        <v>4500</v>
      </c>
      <c r="J390" s="25">
        <v>0</v>
      </c>
      <c r="K390" s="25">
        <v>1578.7719999999999</v>
      </c>
      <c r="L390" s="25">
        <v>0</v>
      </c>
      <c r="M390" s="25">
        <v>0</v>
      </c>
      <c r="N390" s="25">
        <v>0</v>
      </c>
    </row>
    <row r="391" spans="1:14" s="27" customFormat="1" ht="79.5" customHeight="1">
      <c r="A391" s="35">
        <v>12</v>
      </c>
      <c r="B391" s="52" t="s">
        <v>402</v>
      </c>
      <c r="C391" s="95">
        <v>3984.1790000000001</v>
      </c>
      <c r="D391" s="36">
        <v>0</v>
      </c>
      <c r="E391" s="36">
        <v>3984.1790000000001</v>
      </c>
      <c r="F391" s="36">
        <v>0</v>
      </c>
      <c r="G391" s="36">
        <v>3560</v>
      </c>
      <c r="H391" s="36">
        <v>0</v>
      </c>
      <c r="I391" s="36">
        <v>3560</v>
      </c>
      <c r="J391" s="36">
        <v>0</v>
      </c>
      <c r="K391" s="36">
        <v>1107.104</v>
      </c>
      <c r="L391" s="36">
        <v>0</v>
      </c>
      <c r="M391" s="36">
        <v>0</v>
      </c>
      <c r="N391" s="36">
        <v>0</v>
      </c>
    </row>
    <row r="392" spans="1:14" s="27" customFormat="1" ht="63.75" customHeight="1">
      <c r="A392" s="33">
        <v>12</v>
      </c>
      <c r="B392" s="50" t="s">
        <v>403</v>
      </c>
      <c r="C392" s="34">
        <v>0</v>
      </c>
      <c r="D392" s="89">
        <v>4164.915</v>
      </c>
      <c r="E392" s="34">
        <v>0</v>
      </c>
      <c r="F392" s="34">
        <v>4164.915</v>
      </c>
      <c r="G392" s="34">
        <v>0</v>
      </c>
      <c r="H392" s="34">
        <v>4164.915</v>
      </c>
      <c r="I392" s="34">
        <v>0</v>
      </c>
      <c r="J392" s="34">
        <v>0</v>
      </c>
      <c r="K392" s="34">
        <v>0</v>
      </c>
      <c r="L392" s="34">
        <v>0</v>
      </c>
      <c r="M392" s="34">
        <v>0</v>
      </c>
      <c r="N392" s="34">
        <v>0</v>
      </c>
    </row>
    <row r="393" spans="1:14" s="27" customFormat="1" ht="64.5" customHeight="1">
      <c r="A393" s="23">
        <v>12</v>
      </c>
      <c r="B393" s="51" t="s">
        <v>404</v>
      </c>
      <c r="C393" s="25">
        <v>0</v>
      </c>
      <c r="D393" s="26">
        <v>3844.259</v>
      </c>
      <c r="E393" s="25">
        <v>0</v>
      </c>
      <c r="F393" s="25">
        <v>3844.259</v>
      </c>
      <c r="G393" s="25">
        <v>0</v>
      </c>
      <c r="H393" s="25">
        <v>3844.259</v>
      </c>
      <c r="I393" s="25">
        <v>0</v>
      </c>
      <c r="J393" s="25">
        <v>0</v>
      </c>
      <c r="K393" s="25">
        <v>0</v>
      </c>
      <c r="L393" s="25">
        <v>0</v>
      </c>
      <c r="M393" s="25">
        <v>0</v>
      </c>
      <c r="N393" s="25">
        <v>0</v>
      </c>
    </row>
    <row r="394" spans="1:14" s="27" customFormat="1" ht="63.75" customHeight="1">
      <c r="A394" s="35">
        <v>12</v>
      </c>
      <c r="B394" s="52" t="s">
        <v>405</v>
      </c>
      <c r="C394" s="36">
        <v>0</v>
      </c>
      <c r="D394" s="95">
        <v>4829.6059999999998</v>
      </c>
      <c r="E394" s="36">
        <v>0</v>
      </c>
      <c r="F394" s="36">
        <v>4829.6059999999998</v>
      </c>
      <c r="G394" s="36">
        <v>0</v>
      </c>
      <c r="H394" s="36">
        <v>4829.6059999999998</v>
      </c>
      <c r="I394" s="36">
        <v>0</v>
      </c>
      <c r="J394" s="36">
        <v>0</v>
      </c>
      <c r="K394" s="36">
        <v>0</v>
      </c>
      <c r="L394" s="36">
        <v>0</v>
      </c>
      <c r="M394" s="36">
        <v>0</v>
      </c>
      <c r="N394" s="36">
        <v>0</v>
      </c>
    </row>
    <row r="395" spans="1:14" s="27" customFormat="1" ht="36.75" customHeight="1">
      <c r="A395" s="23">
        <v>12</v>
      </c>
      <c r="B395" s="24" t="s">
        <v>406</v>
      </c>
      <c r="C395" s="25">
        <v>0</v>
      </c>
      <c r="D395" s="26">
        <v>7944.5510000000004</v>
      </c>
      <c r="E395" s="25">
        <v>0</v>
      </c>
      <c r="F395" s="25">
        <v>7944.5510000000004</v>
      </c>
      <c r="G395" s="25">
        <v>0</v>
      </c>
      <c r="H395" s="25">
        <v>7944.5510000000004</v>
      </c>
      <c r="I395" s="25">
        <v>0</v>
      </c>
      <c r="J395" s="25">
        <v>0</v>
      </c>
      <c r="K395" s="25">
        <v>0</v>
      </c>
      <c r="L395" s="25">
        <v>0</v>
      </c>
      <c r="M395" s="25">
        <v>0</v>
      </c>
      <c r="N395" s="25">
        <v>0</v>
      </c>
    </row>
    <row r="396" spans="1:14" s="27" customFormat="1" ht="69.75" customHeight="1">
      <c r="A396" s="23">
        <v>12</v>
      </c>
      <c r="B396" s="24" t="s">
        <v>407</v>
      </c>
      <c r="C396" s="25">
        <v>0</v>
      </c>
      <c r="D396" s="26">
        <v>4410.7839999999997</v>
      </c>
      <c r="E396" s="25">
        <v>0</v>
      </c>
      <c r="F396" s="25">
        <v>4410.7839999999997</v>
      </c>
      <c r="G396" s="25">
        <v>0</v>
      </c>
      <c r="H396" s="25">
        <v>4410.7839999999997</v>
      </c>
      <c r="I396" s="25">
        <v>0</v>
      </c>
      <c r="J396" s="25">
        <v>0</v>
      </c>
      <c r="K396" s="25">
        <v>0</v>
      </c>
      <c r="L396" s="25">
        <v>0</v>
      </c>
      <c r="M396" s="25">
        <v>0</v>
      </c>
      <c r="N396" s="25">
        <v>0</v>
      </c>
    </row>
    <row r="397" spans="1:14" s="27" customFormat="1" ht="66" customHeight="1">
      <c r="A397" s="23">
        <v>12</v>
      </c>
      <c r="B397" s="24" t="s">
        <v>408</v>
      </c>
      <c r="C397" s="25">
        <v>0</v>
      </c>
      <c r="D397" s="26">
        <v>4691.4430000000002</v>
      </c>
      <c r="E397" s="25">
        <v>0</v>
      </c>
      <c r="F397" s="25">
        <v>4691.4430000000002</v>
      </c>
      <c r="G397" s="25">
        <v>0</v>
      </c>
      <c r="H397" s="25">
        <v>4691.4430000000002</v>
      </c>
      <c r="I397" s="25">
        <v>0</v>
      </c>
      <c r="J397" s="25">
        <v>0</v>
      </c>
      <c r="K397" s="25">
        <v>0</v>
      </c>
      <c r="L397" s="25">
        <v>0</v>
      </c>
      <c r="M397" s="25">
        <v>0</v>
      </c>
      <c r="N397" s="25">
        <v>0</v>
      </c>
    </row>
    <row r="398" spans="1:14" s="27" customFormat="1" ht="69" customHeight="1">
      <c r="A398" s="23">
        <v>12</v>
      </c>
      <c r="B398" s="24" t="s">
        <v>409</v>
      </c>
      <c r="C398" s="26">
        <v>5542.5320000000002</v>
      </c>
      <c r="D398" s="25">
        <v>0</v>
      </c>
      <c r="E398" s="25">
        <v>5542.5320000000002</v>
      </c>
      <c r="F398" s="25">
        <v>0</v>
      </c>
      <c r="G398" s="25">
        <v>5140</v>
      </c>
      <c r="H398" s="25">
        <v>0</v>
      </c>
      <c r="I398" s="25">
        <v>2000</v>
      </c>
      <c r="J398" s="25">
        <v>0</v>
      </c>
      <c r="K398" s="25">
        <v>0</v>
      </c>
      <c r="L398" s="25">
        <v>0</v>
      </c>
      <c r="M398" s="25">
        <v>0</v>
      </c>
      <c r="N398" s="25">
        <v>0</v>
      </c>
    </row>
    <row r="399" spans="1:14" s="27" customFormat="1" ht="51.75" customHeight="1">
      <c r="A399" s="23">
        <v>12</v>
      </c>
      <c r="B399" s="24" t="s">
        <v>410</v>
      </c>
      <c r="C399" s="26">
        <v>7732.915</v>
      </c>
      <c r="D399" s="25">
        <v>0</v>
      </c>
      <c r="E399" s="25">
        <v>7732.915</v>
      </c>
      <c r="F399" s="25">
        <v>0</v>
      </c>
      <c r="G399" s="25">
        <v>7350</v>
      </c>
      <c r="H399" s="25">
        <v>0</v>
      </c>
      <c r="I399" s="25">
        <v>2500</v>
      </c>
      <c r="J399" s="25">
        <v>0</v>
      </c>
      <c r="K399" s="25">
        <v>0</v>
      </c>
      <c r="L399" s="25">
        <v>0</v>
      </c>
      <c r="M399" s="25">
        <v>0</v>
      </c>
      <c r="N399" s="25">
        <v>0</v>
      </c>
    </row>
    <row r="400" spans="1:14" s="27" customFormat="1" ht="51.75" customHeight="1">
      <c r="A400" s="23">
        <v>12</v>
      </c>
      <c r="B400" s="24" t="s">
        <v>411</v>
      </c>
      <c r="C400" s="26">
        <v>8624.4089999999997</v>
      </c>
      <c r="D400" s="25">
        <v>0</v>
      </c>
      <c r="E400" s="25">
        <v>8624.4089999999997</v>
      </c>
      <c r="F400" s="25">
        <v>0</v>
      </c>
      <c r="G400" s="25">
        <v>8000</v>
      </c>
      <c r="H400" s="25">
        <v>0</v>
      </c>
      <c r="I400" s="25">
        <v>3000</v>
      </c>
      <c r="J400" s="25">
        <v>0</v>
      </c>
      <c r="K400" s="25">
        <v>0</v>
      </c>
      <c r="L400" s="25">
        <v>0</v>
      </c>
      <c r="M400" s="25">
        <v>0</v>
      </c>
      <c r="N400" s="25">
        <v>0</v>
      </c>
    </row>
    <row r="401" spans="1:14" s="27" customFormat="1" ht="50.25" customHeight="1">
      <c r="A401" s="33">
        <v>12</v>
      </c>
      <c r="B401" s="50" t="s">
        <v>412</v>
      </c>
      <c r="C401" s="34">
        <v>0</v>
      </c>
      <c r="D401" s="89">
        <v>12073.106</v>
      </c>
      <c r="E401" s="34">
        <v>0</v>
      </c>
      <c r="F401" s="34">
        <v>12073.106</v>
      </c>
      <c r="G401" s="34">
        <v>0</v>
      </c>
      <c r="H401" s="34">
        <v>12073.106</v>
      </c>
      <c r="I401" s="34">
        <v>0</v>
      </c>
      <c r="J401" s="34">
        <v>0</v>
      </c>
      <c r="K401" s="34">
        <v>0</v>
      </c>
      <c r="L401" s="34">
        <v>0</v>
      </c>
      <c r="M401" s="34">
        <v>0</v>
      </c>
      <c r="N401" s="34">
        <v>0</v>
      </c>
    </row>
    <row r="402" spans="1:14" s="27" customFormat="1" ht="48" customHeight="1">
      <c r="A402" s="23">
        <v>12</v>
      </c>
      <c r="B402" s="126" t="s">
        <v>413</v>
      </c>
      <c r="C402" s="85">
        <v>11745</v>
      </c>
      <c r="D402" s="81">
        <v>0</v>
      </c>
      <c r="E402" s="81">
        <v>11745</v>
      </c>
      <c r="F402" s="81">
        <v>0</v>
      </c>
      <c r="G402" s="81">
        <v>10920</v>
      </c>
      <c r="H402" s="81">
        <v>0</v>
      </c>
      <c r="I402" s="81">
        <v>8750</v>
      </c>
      <c r="J402" s="81">
        <v>0</v>
      </c>
      <c r="K402" s="81">
        <v>0</v>
      </c>
      <c r="L402" s="81">
        <v>0</v>
      </c>
      <c r="M402" s="81">
        <v>0</v>
      </c>
      <c r="N402" s="81">
        <v>0</v>
      </c>
    </row>
    <row r="403" spans="1:14" s="27" customFormat="1" ht="69" customHeight="1">
      <c r="A403" s="35">
        <v>12</v>
      </c>
      <c r="B403" s="101" t="s">
        <v>414</v>
      </c>
      <c r="C403" s="125">
        <v>4081.0079999999998</v>
      </c>
      <c r="D403" s="102">
        <v>0</v>
      </c>
      <c r="E403" s="102">
        <v>4081.0079999999998</v>
      </c>
      <c r="F403" s="102">
        <v>0</v>
      </c>
      <c r="G403" s="102">
        <v>3710</v>
      </c>
      <c r="H403" s="102">
        <v>0</v>
      </c>
      <c r="I403" s="102">
        <v>3200</v>
      </c>
      <c r="J403" s="102">
        <v>0</v>
      </c>
      <c r="K403" s="102">
        <v>0</v>
      </c>
      <c r="L403" s="102">
        <v>0</v>
      </c>
      <c r="M403" s="102">
        <v>0</v>
      </c>
      <c r="N403" s="102">
        <v>0</v>
      </c>
    </row>
    <row r="404" spans="1:14" s="27" customFormat="1" ht="64.5" customHeight="1">
      <c r="A404" s="23">
        <v>12</v>
      </c>
      <c r="B404" s="82" t="s">
        <v>415</v>
      </c>
      <c r="C404" s="86">
        <v>7663.9920000000002</v>
      </c>
      <c r="D404" s="83">
        <v>0</v>
      </c>
      <c r="E404" s="83">
        <v>7663.9920000000002</v>
      </c>
      <c r="F404" s="83">
        <v>0</v>
      </c>
      <c r="G404" s="83">
        <v>7210</v>
      </c>
      <c r="H404" s="83">
        <v>0</v>
      </c>
      <c r="I404" s="83">
        <v>5550</v>
      </c>
      <c r="J404" s="83">
        <v>0</v>
      </c>
      <c r="K404" s="83">
        <v>0</v>
      </c>
      <c r="L404" s="83">
        <v>0</v>
      </c>
      <c r="M404" s="83">
        <v>0</v>
      </c>
      <c r="N404" s="83">
        <v>0</v>
      </c>
    </row>
    <row r="405" spans="1:14" s="27" customFormat="1" ht="64.5" customHeight="1">
      <c r="A405" s="33">
        <v>12</v>
      </c>
      <c r="B405" s="50" t="s">
        <v>416</v>
      </c>
      <c r="C405" s="127">
        <v>2606.078</v>
      </c>
      <c r="D405" s="119">
        <v>0</v>
      </c>
      <c r="E405" s="119">
        <v>2606.078</v>
      </c>
      <c r="F405" s="119">
        <v>0</v>
      </c>
      <c r="G405" s="119">
        <v>2350</v>
      </c>
      <c r="H405" s="119">
        <v>0</v>
      </c>
      <c r="I405" s="119">
        <v>2350</v>
      </c>
      <c r="J405" s="119">
        <v>0</v>
      </c>
      <c r="K405" s="119">
        <v>0</v>
      </c>
      <c r="L405" s="119">
        <v>0</v>
      </c>
      <c r="M405" s="119">
        <v>0</v>
      </c>
      <c r="N405" s="119">
        <v>0</v>
      </c>
    </row>
    <row r="406" spans="1:14" s="27" customFormat="1" ht="66" customHeight="1">
      <c r="A406" s="23">
        <v>12</v>
      </c>
      <c r="B406" s="126" t="s">
        <v>417</v>
      </c>
      <c r="C406" s="85">
        <v>5409</v>
      </c>
      <c r="D406" s="81">
        <v>0</v>
      </c>
      <c r="E406" s="81">
        <v>5409</v>
      </c>
      <c r="F406" s="81">
        <v>0</v>
      </c>
      <c r="G406" s="81">
        <v>5380</v>
      </c>
      <c r="H406" s="81">
        <v>0</v>
      </c>
      <c r="I406" s="81">
        <v>2800</v>
      </c>
      <c r="J406" s="81">
        <v>0</v>
      </c>
      <c r="K406" s="81">
        <v>2388.94</v>
      </c>
      <c r="L406" s="81">
        <v>0</v>
      </c>
      <c r="M406" s="81">
        <v>0</v>
      </c>
      <c r="N406" s="81">
        <v>0</v>
      </c>
    </row>
    <row r="407" spans="1:14" s="27" customFormat="1" ht="32.25" customHeight="1">
      <c r="A407" s="35">
        <v>12</v>
      </c>
      <c r="B407" s="101" t="s">
        <v>418</v>
      </c>
      <c r="C407" s="125">
        <v>1363.2239999999999</v>
      </c>
      <c r="D407" s="36">
        <v>0</v>
      </c>
      <c r="E407" s="102">
        <v>1363.2239999999999</v>
      </c>
      <c r="F407" s="102">
        <v>0</v>
      </c>
      <c r="G407" s="102">
        <v>1360</v>
      </c>
      <c r="H407" s="102">
        <v>0</v>
      </c>
      <c r="I407" s="102">
        <v>700</v>
      </c>
      <c r="J407" s="102">
        <v>0</v>
      </c>
      <c r="K407" s="102">
        <v>388.51600000000002</v>
      </c>
      <c r="L407" s="102">
        <v>0</v>
      </c>
      <c r="M407" s="102">
        <v>0</v>
      </c>
      <c r="N407" s="102">
        <v>0</v>
      </c>
    </row>
    <row r="408" spans="1:14" s="27" customFormat="1" ht="33" customHeight="1">
      <c r="A408" s="23">
        <v>12</v>
      </c>
      <c r="B408" s="82" t="s">
        <v>419</v>
      </c>
      <c r="C408" s="86">
        <v>1348.672</v>
      </c>
      <c r="D408" s="25">
        <v>0</v>
      </c>
      <c r="E408" s="83">
        <v>1348.672</v>
      </c>
      <c r="F408" s="83">
        <v>0</v>
      </c>
      <c r="G408" s="83">
        <v>1340</v>
      </c>
      <c r="H408" s="83">
        <v>0</v>
      </c>
      <c r="I408" s="83">
        <v>700</v>
      </c>
      <c r="J408" s="83">
        <v>0</v>
      </c>
      <c r="K408" s="83">
        <v>666.80799999999999</v>
      </c>
      <c r="L408" s="83">
        <v>0</v>
      </c>
      <c r="M408" s="83">
        <v>0</v>
      </c>
      <c r="N408" s="83">
        <v>0</v>
      </c>
    </row>
    <row r="409" spans="1:14" s="27" customFormat="1" ht="33" customHeight="1">
      <c r="A409" s="23">
        <v>12</v>
      </c>
      <c r="B409" s="82" t="s">
        <v>420</v>
      </c>
      <c r="C409" s="86">
        <v>1348.5129999999999</v>
      </c>
      <c r="D409" s="25">
        <v>0</v>
      </c>
      <c r="E409" s="83">
        <v>1348.5129999999999</v>
      </c>
      <c r="F409" s="83">
        <v>0</v>
      </c>
      <c r="G409" s="83">
        <v>1340</v>
      </c>
      <c r="H409" s="83">
        <v>0</v>
      </c>
      <c r="I409" s="83">
        <v>700</v>
      </c>
      <c r="J409" s="83">
        <v>0</v>
      </c>
      <c r="K409" s="83">
        <v>666.80799999999999</v>
      </c>
      <c r="L409" s="83">
        <v>0</v>
      </c>
      <c r="M409" s="83">
        <v>0</v>
      </c>
      <c r="N409" s="83">
        <v>0</v>
      </c>
    </row>
    <row r="410" spans="1:14" s="27" customFormat="1" ht="30.75" customHeight="1">
      <c r="A410" s="23">
        <v>12</v>
      </c>
      <c r="B410" s="82" t="s">
        <v>421</v>
      </c>
      <c r="C410" s="86">
        <v>1348.5909999999999</v>
      </c>
      <c r="D410" s="25">
        <v>0</v>
      </c>
      <c r="E410" s="83">
        <v>1348.5909999999999</v>
      </c>
      <c r="F410" s="83">
        <v>0</v>
      </c>
      <c r="G410" s="83">
        <v>1340</v>
      </c>
      <c r="H410" s="83">
        <v>0</v>
      </c>
      <c r="I410" s="83">
        <v>700</v>
      </c>
      <c r="J410" s="83">
        <v>0</v>
      </c>
      <c r="K410" s="83">
        <v>666.80799999999999</v>
      </c>
      <c r="L410" s="83">
        <v>0</v>
      </c>
      <c r="M410" s="83">
        <v>0</v>
      </c>
      <c r="N410" s="83">
        <v>0</v>
      </c>
    </row>
    <row r="411" spans="1:14" s="27" customFormat="1" ht="66" customHeight="1">
      <c r="A411" s="23">
        <v>12</v>
      </c>
      <c r="B411" s="24" t="s">
        <v>422</v>
      </c>
      <c r="C411" s="26">
        <v>2451.4180000000001</v>
      </c>
      <c r="D411" s="25">
        <v>0</v>
      </c>
      <c r="E411" s="25">
        <v>2451.4180000000001</v>
      </c>
      <c r="F411" s="25">
        <v>0</v>
      </c>
      <c r="G411" s="25">
        <v>2200</v>
      </c>
      <c r="H411" s="25">
        <v>0</v>
      </c>
      <c r="I411" s="25">
        <v>1880</v>
      </c>
      <c r="J411" s="25">
        <v>0</v>
      </c>
      <c r="K411" s="25">
        <v>1477.7170000000001</v>
      </c>
      <c r="L411" s="25">
        <v>0</v>
      </c>
      <c r="M411" s="25">
        <v>0</v>
      </c>
      <c r="N411" s="25">
        <v>0</v>
      </c>
    </row>
    <row r="412" spans="1:14" s="27" customFormat="1" ht="50.25" customHeight="1">
      <c r="A412" s="23">
        <v>12</v>
      </c>
      <c r="B412" s="24" t="s">
        <v>423</v>
      </c>
      <c r="C412" s="26">
        <v>5857.5069999999996</v>
      </c>
      <c r="D412" s="25">
        <v>0</v>
      </c>
      <c r="E412" s="25">
        <v>5857.5069999999996</v>
      </c>
      <c r="F412" s="25">
        <v>0</v>
      </c>
      <c r="G412" s="25">
        <v>5420</v>
      </c>
      <c r="H412" s="25">
        <v>0</v>
      </c>
      <c r="I412" s="25">
        <v>1857.5070000000001</v>
      </c>
      <c r="J412" s="25">
        <v>0</v>
      </c>
      <c r="K412" s="25">
        <v>0</v>
      </c>
      <c r="L412" s="25">
        <v>0</v>
      </c>
      <c r="M412" s="25">
        <v>0</v>
      </c>
      <c r="N412" s="25">
        <v>0</v>
      </c>
    </row>
    <row r="413" spans="1:14" s="27" customFormat="1" ht="129.75" customHeight="1">
      <c r="A413" s="23">
        <v>12</v>
      </c>
      <c r="B413" s="24" t="s">
        <v>424</v>
      </c>
      <c r="C413" s="26">
        <v>3817.9319999999998</v>
      </c>
      <c r="D413" s="25">
        <v>0</v>
      </c>
      <c r="E413" s="25">
        <v>3817.9319999999998</v>
      </c>
      <c r="F413" s="25">
        <v>0</v>
      </c>
      <c r="G413" s="25">
        <v>3490</v>
      </c>
      <c r="H413" s="25">
        <v>0</v>
      </c>
      <c r="I413" s="25">
        <v>2640</v>
      </c>
      <c r="J413" s="25">
        <v>0</v>
      </c>
      <c r="K413" s="25">
        <v>2121.7260000000001</v>
      </c>
      <c r="L413" s="25">
        <v>0</v>
      </c>
      <c r="M413" s="25">
        <v>0</v>
      </c>
      <c r="N413" s="25">
        <v>0</v>
      </c>
    </row>
    <row r="414" spans="1:14" s="27" customFormat="1" ht="53.25" customHeight="1">
      <c r="A414" s="33">
        <v>12</v>
      </c>
      <c r="B414" s="50" t="s">
        <v>425</v>
      </c>
      <c r="C414" s="89">
        <v>3663.433</v>
      </c>
      <c r="D414" s="34">
        <v>0</v>
      </c>
      <c r="E414" s="34">
        <v>3663.433</v>
      </c>
      <c r="F414" s="34">
        <v>0</v>
      </c>
      <c r="G414" s="34">
        <v>3410</v>
      </c>
      <c r="H414" s="34">
        <v>0</v>
      </c>
      <c r="I414" s="34">
        <v>2000</v>
      </c>
      <c r="J414" s="34">
        <v>0</v>
      </c>
      <c r="K414" s="34">
        <v>0</v>
      </c>
      <c r="L414" s="34">
        <v>0</v>
      </c>
      <c r="M414" s="34">
        <v>0</v>
      </c>
      <c r="N414" s="34">
        <v>0</v>
      </c>
    </row>
    <row r="415" spans="1:14" s="27" customFormat="1" ht="52.5" customHeight="1">
      <c r="A415" s="23">
        <v>12</v>
      </c>
      <c r="B415" s="51" t="s">
        <v>426</v>
      </c>
      <c r="C415" s="26">
        <v>4991.634</v>
      </c>
      <c r="D415" s="25">
        <v>0</v>
      </c>
      <c r="E415" s="25">
        <v>4991.634</v>
      </c>
      <c r="F415" s="25">
        <v>0</v>
      </c>
      <c r="G415" s="25">
        <v>4700</v>
      </c>
      <c r="H415" s="25">
        <v>0</v>
      </c>
      <c r="I415" s="25">
        <v>2500</v>
      </c>
      <c r="J415" s="25">
        <v>0</v>
      </c>
      <c r="K415" s="25">
        <v>0</v>
      </c>
      <c r="L415" s="25">
        <v>0</v>
      </c>
      <c r="M415" s="25">
        <v>0</v>
      </c>
      <c r="N415" s="25">
        <v>0</v>
      </c>
    </row>
    <row r="416" spans="1:14" s="27" customFormat="1" ht="48.75" customHeight="1">
      <c r="A416" s="35">
        <v>12</v>
      </c>
      <c r="B416" s="52" t="s">
        <v>427</v>
      </c>
      <c r="C416" s="95">
        <v>3740.0369999999998</v>
      </c>
      <c r="D416" s="36">
        <v>0</v>
      </c>
      <c r="E416" s="36">
        <v>3740.0369999999998</v>
      </c>
      <c r="F416" s="36">
        <v>0</v>
      </c>
      <c r="G416" s="36">
        <v>3595.5419999999999</v>
      </c>
      <c r="H416" s="36">
        <v>0</v>
      </c>
      <c r="I416" s="36">
        <v>0</v>
      </c>
      <c r="J416" s="36">
        <v>0</v>
      </c>
      <c r="K416" s="36">
        <v>0</v>
      </c>
      <c r="L416" s="36">
        <v>0</v>
      </c>
      <c r="M416" s="36">
        <v>0</v>
      </c>
      <c r="N416" s="36">
        <v>0</v>
      </c>
    </row>
    <row r="417" spans="1:14" s="27" customFormat="1" ht="33" customHeight="1">
      <c r="A417" s="23">
        <v>12</v>
      </c>
      <c r="B417" s="24" t="s">
        <v>428</v>
      </c>
      <c r="C417" s="26">
        <v>8575.3619999999992</v>
      </c>
      <c r="D417" s="25">
        <v>0</v>
      </c>
      <c r="E417" s="25">
        <v>8575.3619999999992</v>
      </c>
      <c r="F417" s="25">
        <v>0</v>
      </c>
      <c r="G417" s="25">
        <v>8130</v>
      </c>
      <c r="H417" s="25">
        <v>0</v>
      </c>
      <c r="I417" s="25">
        <v>7280</v>
      </c>
      <c r="J417" s="25">
        <v>0</v>
      </c>
      <c r="K417" s="25">
        <v>2711.6469999999999</v>
      </c>
      <c r="L417" s="25">
        <v>0</v>
      </c>
      <c r="M417" s="25">
        <v>0</v>
      </c>
      <c r="N417" s="25">
        <v>0</v>
      </c>
    </row>
    <row r="418" spans="1:14" s="27" customFormat="1" ht="51.75" customHeight="1">
      <c r="A418" s="23">
        <v>12</v>
      </c>
      <c r="B418" s="24" t="s">
        <v>429</v>
      </c>
      <c r="C418" s="26">
        <v>1346.27</v>
      </c>
      <c r="D418" s="25">
        <v>0</v>
      </c>
      <c r="E418" s="25">
        <v>1346.27</v>
      </c>
      <c r="F418" s="25">
        <v>0</v>
      </c>
      <c r="G418" s="25">
        <v>1220</v>
      </c>
      <c r="H418" s="25">
        <v>0</v>
      </c>
      <c r="I418" s="25">
        <v>1220</v>
      </c>
      <c r="J418" s="25">
        <v>0</v>
      </c>
      <c r="K418" s="25">
        <v>929.87800000000004</v>
      </c>
      <c r="L418" s="25">
        <v>0</v>
      </c>
      <c r="M418" s="25">
        <v>0</v>
      </c>
      <c r="N418" s="25">
        <v>0</v>
      </c>
    </row>
    <row r="419" spans="1:14" s="27" customFormat="1" ht="47.25" customHeight="1">
      <c r="A419" s="23">
        <v>12</v>
      </c>
      <c r="B419" s="24" t="s">
        <v>430</v>
      </c>
      <c r="C419" s="26">
        <v>1347.6610000000001</v>
      </c>
      <c r="D419" s="25">
        <v>0</v>
      </c>
      <c r="E419" s="25">
        <v>1347.6610000000001</v>
      </c>
      <c r="F419" s="25">
        <v>0</v>
      </c>
      <c r="G419" s="25">
        <v>1240</v>
      </c>
      <c r="H419" s="25">
        <v>0</v>
      </c>
      <c r="I419" s="25">
        <v>1160</v>
      </c>
      <c r="J419" s="25">
        <v>0</v>
      </c>
      <c r="K419" s="25">
        <v>865.50199999999995</v>
      </c>
      <c r="L419" s="25">
        <v>0</v>
      </c>
      <c r="M419" s="25">
        <v>0</v>
      </c>
      <c r="N419" s="25">
        <v>0</v>
      </c>
    </row>
    <row r="420" spans="1:14" s="27" customFormat="1" ht="45.75" customHeight="1">
      <c r="A420" s="33">
        <v>12</v>
      </c>
      <c r="B420" s="50" t="s">
        <v>431</v>
      </c>
      <c r="C420" s="34">
        <v>0</v>
      </c>
      <c r="D420" s="89">
        <v>6800</v>
      </c>
      <c r="E420" s="34">
        <v>0</v>
      </c>
      <c r="F420" s="34">
        <v>6800</v>
      </c>
      <c r="G420" s="34">
        <v>0</v>
      </c>
      <c r="H420" s="34">
        <v>6800</v>
      </c>
      <c r="I420" s="34">
        <v>0</v>
      </c>
      <c r="J420" s="34">
        <v>0</v>
      </c>
      <c r="K420" s="34">
        <v>0</v>
      </c>
      <c r="L420" s="34">
        <v>0</v>
      </c>
      <c r="M420" s="34">
        <v>0</v>
      </c>
      <c r="N420" s="34">
        <v>0</v>
      </c>
    </row>
    <row r="421" spans="1:14" s="27" customFormat="1" ht="31.5" customHeight="1">
      <c r="A421" s="23">
        <v>12</v>
      </c>
      <c r="B421" s="51" t="s">
        <v>432</v>
      </c>
      <c r="C421" s="25">
        <v>0</v>
      </c>
      <c r="D421" s="26">
        <v>4400</v>
      </c>
      <c r="E421" s="25">
        <v>0</v>
      </c>
      <c r="F421" s="25">
        <v>4400</v>
      </c>
      <c r="G421" s="25">
        <v>0</v>
      </c>
      <c r="H421" s="25">
        <v>4400</v>
      </c>
      <c r="I421" s="25">
        <v>0</v>
      </c>
      <c r="J421" s="25">
        <v>0</v>
      </c>
      <c r="K421" s="25">
        <v>0</v>
      </c>
      <c r="L421" s="25">
        <v>0</v>
      </c>
      <c r="M421" s="25">
        <v>0</v>
      </c>
      <c r="N421" s="25">
        <v>0</v>
      </c>
    </row>
    <row r="422" spans="1:14" s="27" customFormat="1" ht="84" customHeight="1">
      <c r="A422" s="35">
        <v>12</v>
      </c>
      <c r="B422" s="52" t="s">
        <v>433</v>
      </c>
      <c r="C422" s="36">
        <v>0</v>
      </c>
      <c r="D422" s="95">
        <v>5000</v>
      </c>
      <c r="E422" s="36">
        <v>0</v>
      </c>
      <c r="F422" s="36">
        <v>5000</v>
      </c>
      <c r="G422" s="36">
        <v>0</v>
      </c>
      <c r="H422" s="36">
        <v>5000</v>
      </c>
      <c r="I422" s="36">
        <v>0</v>
      </c>
      <c r="J422" s="36">
        <v>0</v>
      </c>
      <c r="K422" s="36">
        <v>0</v>
      </c>
      <c r="L422" s="36">
        <v>0</v>
      </c>
      <c r="M422" s="36">
        <v>0</v>
      </c>
      <c r="N422" s="36">
        <v>0</v>
      </c>
    </row>
    <row r="423" spans="1:14" s="27" customFormat="1" ht="64.5" customHeight="1">
      <c r="A423" s="23">
        <v>12</v>
      </c>
      <c r="B423" s="24" t="s">
        <v>434</v>
      </c>
      <c r="C423" s="26">
        <v>2295.8359999999998</v>
      </c>
      <c r="D423" s="26">
        <v>3500</v>
      </c>
      <c r="E423" s="25">
        <v>2295.8359999999998</v>
      </c>
      <c r="F423" s="25">
        <v>3500</v>
      </c>
      <c r="G423" s="25">
        <v>2110</v>
      </c>
      <c r="H423" s="25">
        <v>3500</v>
      </c>
      <c r="I423" s="25">
        <v>2110</v>
      </c>
      <c r="J423" s="25">
        <v>0</v>
      </c>
      <c r="K423" s="25">
        <v>828.322</v>
      </c>
      <c r="L423" s="25">
        <v>0</v>
      </c>
      <c r="M423" s="25">
        <v>0</v>
      </c>
      <c r="N423" s="25">
        <v>0</v>
      </c>
    </row>
    <row r="424" spans="1:14" s="27" customFormat="1" ht="64.5" customHeight="1">
      <c r="A424" s="23">
        <v>12</v>
      </c>
      <c r="B424" s="24" t="s">
        <v>435</v>
      </c>
      <c r="C424" s="26">
        <v>7000</v>
      </c>
      <c r="D424" s="25">
        <v>0</v>
      </c>
      <c r="E424" s="25">
        <v>7000</v>
      </c>
      <c r="F424" s="25">
        <v>0</v>
      </c>
      <c r="G424" s="25">
        <v>6135</v>
      </c>
      <c r="H424" s="25">
        <v>0</v>
      </c>
      <c r="I424" s="25">
        <v>6135</v>
      </c>
      <c r="J424" s="25">
        <v>0</v>
      </c>
      <c r="K424" s="25">
        <v>5445</v>
      </c>
      <c r="L424" s="25">
        <v>0</v>
      </c>
      <c r="M424" s="25">
        <v>0</v>
      </c>
      <c r="N424" s="25">
        <v>0</v>
      </c>
    </row>
    <row r="425" spans="1:14" s="27" customFormat="1" ht="49.5" customHeight="1">
      <c r="A425" s="23">
        <v>12</v>
      </c>
      <c r="B425" s="24" t="s">
        <v>436</v>
      </c>
      <c r="C425" s="26">
        <v>4050</v>
      </c>
      <c r="D425" s="25">
        <v>0</v>
      </c>
      <c r="E425" s="25">
        <v>4050</v>
      </c>
      <c r="F425" s="25">
        <v>0</v>
      </c>
      <c r="G425" s="25">
        <v>3539</v>
      </c>
      <c r="H425" s="25">
        <v>0</v>
      </c>
      <c r="I425" s="25">
        <v>3539</v>
      </c>
      <c r="J425" s="25">
        <v>0</v>
      </c>
      <c r="K425" s="25">
        <v>2561.3000000000002</v>
      </c>
      <c r="L425" s="25">
        <v>0</v>
      </c>
      <c r="M425" s="25">
        <v>0</v>
      </c>
      <c r="N425" s="25">
        <v>0</v>
      </c>
    </row>
    <row r="426" spans="1:14" s="27" customFormat="1" ht="49.5" customHeight="1">
      <c r="A426" s="23">
        <v>12</v>
      </c>
      <c r="B426" s="24" t="s">
        <v>437</v>
      </c>
      <c r="C426" s="26">
        <v>3467.2109999999998</v>
      </c>
      <c r="D426" s="25">
        <v>0</v>
      </c>
      <c r="E426" s="25">
        <v>3467.2109999999998</v>
      </c>
      <c r="F426" s="25">
        <v>0</v>
      </c>
      <c r="G426" s="25">
        <v>2940</v>
      </c>
      <c r="H426" s="25">
        <v>0</v>
      </c>
      <c r="I426" s="25">
        <v>2940</v>
      </c>
      <c r="J426" s="25">
        <v>0</v>
      </c>
      <c r="K426" s="25">
        <v>2121.5250000000001</v>
      </c>
      <c r="L426" s="25">
        <v>0</v>
      </c>
      <c r="M426" s="25">
        <v>0</v>
      </c>
      <c r="N426" s="25">
        <v>0</v>
      </c>
    </row>
    <row r="427" spans="1:14" s="27" customFormat="1" ht="34.5" customHeight="1">
      <c r="A427" s="23">
        <v>12</v>
      </c>
      <c r="B427" s="24" t="s">
        <v>438</v>
      </c>
      <c r="C427" s="26">
        <v>20591.629000000001</v>
      </c>
      <c r="D427" s="25">
        <v>0</v>
      </c>
      <c r="E427" s="25">
        <v>20591.629000000001</v>
      </c>
      <c r="F427" s="25">
        <v>0</v>
      </c>
      <c r="G427" s="25">
        <v>19860</v>
      </c>
      <c r="H427" s="25">
        <v>0</v>
      </c>
      <c r="I427" s="25">
        <v>18500</v>
      </c>
      <c r="J427" s="25">
        <v>0</v>
      </c>
      <c r="K427" s="25">
        <v>11584.439</v>
      </c>
      <c r="L427" s="25">
        <v>0</v>
      </c>
      <c r="M427" s="25">
        <v>0</v>
      </c>
      <c r="N427" s="25">
        <v>0</v>
      </c>
    </row>
    <row r="428" spans="1:14" s="27" customFormat="1" ht="30.75" customHeight="1">
      <c r="A428" s="23">
        <v>12</v>
      </c>
      <c r="B428" s="84" t="s">
        <v>439</v>
      </c>
      <c r="C428" s="85">
        <v>4590</v>
      </c>
      <c r="D428" s="81">
        <v>0</v>
      </c>
      <c r="E428" s="81">
        <v>4590</v>
      </c>
      <c r="F428" s="81">
        <v>0</v>
      </c>
      <c r="G428" s="81">
        <v>4130</v>
      </c>
      <c r="H428" s="81">
        <v>0</v>
      </c>
      <c r="I428" s="81">
        <v>4130</v>
      </c>
      <c r="J428" s="81">
        <v>0</v>
      </c>
      <c r="K428" s="81">
        <v>358.83</v>
      </c>
      <c r="L428" s="81">
        <v>0</v>
      </c>
      <c r="M428" s="81">
        <v>0</v>
      </c>
      <c r="N428" s="81">
        <v>0</v>
      </c>
    </row>
    <row r="429" spans="1:14" s="27" customFormat="1" ht="64.5" customHeight="1">
      <c r="A429" s="33">
        <v>12</v>
      </c>
      <c r="B429" s="93" t="s">
        <v>440</v>
      </c>
      <c r="C429" s="127">
        <v>1350</v>
      </c>
      <c r="D429" s="119">
        <v>0</v>
      </c>
      <c r="E429" s="119">
        <v>1350</v>
      </c>
      <c r="F429" s="119">
        <v>0</v>
      </c>
      <c r="G429" s="119">
        <v>1180</v>
      </c>
      <c r="H429" s="119">
        <v>0</v>
      </c>
      <c r="I429" s="119">
        <v>1180</v>
      </c>
      <c r="J429" s="119">
        <v>0</v>
      </c>
      <c r="K429" s="119">
        <v>358.83</v>
      </c>
      <c r="L429" s="119">
        <v>0</v>
      </c>
      <c r="M429" s="119">
        <v>0</v>
      </c>
      <c r="N429" s="119">
        <v>0</v>
      </c>
    </row>
    <row r="430" spans="1:14" s="27" customFormat="1" ht="51.75" customHeight="1">
      <c r="A430" s="23">
        <v>12</v>
      </c>
      <c r="B430" s="103" t="s">
        <v>441</v>
      </c>
      <c r="C430" s="86">
        <v>3240</v>
      </c>
      <c r="D430" s="83">
        <v>0</v>
      </c>
      <c r="E430" s="83">
        <v>3240</v>
      </c>
      <c r="F430" s="83">
        <v>0</v>
      </c>
      <c r="G430" s="83">
        <v>2950</v>
      </c>
      <c r="H430" s="83">
        <v>0</v>
      </c>
      <c r="I430" s="83">
        <v>2950</v>
      </c>
      <c r="J430" s="83">
        <v>0</v>
      </c>
      <c r="K430" s="83">
        <v>0</v>
      </c>
      <c r="L430" s="83">
        <v>0</v>
      </c>
      <c r="M430" s="83">
        <v>0</v>
      </c>
      <c r="N430" s="83">
        <v>0</v>
      </c>
    </row>
    <row r="431" spans="1:14" s="27" customFormat="1" ht="64.5" customHeight="1">
      <c r="A431" s="35">
        <v>12</v>
      </c>
      <c r="B431" s="128" t="s">
        <v>442</v>
      </c>
      <c r="C431" s="152">
        <v>0</v>
      </c>
      <c r="D431" s="129">
        <v>12619.7</v>
      </c>
      <c r="E431" s="152">
        <v>0</v>
      </c>
      <c r="F431" s="152">
        <v>12619.7</v>
      </c>
      <c r="G431" s="152">
        <v>0</v>
      </c>
      <c r="H431" s="152">
        <v>12619.7</v>
      </c>
      <c r="I431" s="152">
        <v>0</v>
      </c>
      <c r="J431" s="152">
        <v>0</v>
      </c>
      <c r="K431" s="152">
        <v>0</v>
      </c>
      <c r="L431" s="152">
        <v>0</v>
      </c>
      <c r="M431" s="152">
        <v>0</v>
      </c>
      <c r="N431" s="152">
        <v>0</v>
      </c>
    </row>
    <row r="432" spans="1:14" s="27" customFormat="1" ht="99" customHeight="1">
      <c r="A432" s="23">
        <v>12</v>
      </c>
      <c r="B432" s="82" t="s">
        <v>443</v>
      </c>
      <c r="C432" s="83">
        <v>0</v>
      </c>
      <c r="D432" s="86">
        <v>10104.724</v>
      </c>
      <c r="E432" s="83">
        <v>0</v>
      </c>
      <c r="F432" s="83">
        <v>10104.724</v>
      </c>
      <c r="G432" s="83">
        <v>0</v>
      </c>
      <c r="H432" s="83">
        <v>10104.724</v>
      </c>
      <c r="I432" s="83">
        <v>0</v>
      </c>
      <c r="J432" s="83">
        <v>0</v>
      </c>
      <c r="K432" s="83">
        <v>0</v>
      </c>
      <c r="L432" s="83">
        <v>0</v>
      </c>
      <c r="M432" s="83">
        <v>0</v>
      </c>
      <c r="N432" s="83">
        <v>0</v>
      </c>
    </row>
    <row r="433" spans="1:14" s="27" customFormat="1" ht="30.75" customHeight="1">
      <c r="A433" s="33">
        <v>12</v>
      </c>
      <c r="B433" s="93" t="s">
        <v>444</v>
      </c>
      <c r="C433" s="119">
        <v>0</v>
      </c>
      <c r="D433" s="127">
        <v>2514.9760000000001</v>
      </c>
      <c r="E433" s="119">
        <v>0</v>
      </c>
      <c r="F433" s="119">
        <v>2514.9760000000001</v>
      </c>
      <c r="G433" s="119">
        <v>0</v>
      </c>
      <c r="H433" s="119">
        <v>2514.9760000000001</v>
      </c>
      <c r="I433" s="119">
        <v>0</v>
      </c>
      <c r="J433" s="119">
        <v>0</v>
      </c>
      <c r="K433" s="119">
        <v>0</v>
      </c>
      <c r="L433" s="119">
        <v>0</v>
      </c>
      <c r="M433" s="119">
        <v>0</v>
      </c>
      <c r="N433" s="119">
        <v>0</v>
      </c>
    </row>
    <row r="434" spans="1:14" s="27" customFormat="1" ht="51" customHeight="1">
      <c r="A434" s="23">
        <v>12</v>
      </c>
      <c r="B434" s="51" t="s">
        <v>445</v>
      </c>
      <c r="C434" s="26">
        <v>30745.78</v>
      </c>
      <c r="D434" s="26">
        <v>4653.0020000000004</v>
      </c>
      <c r="E434" s="25">
        <v>30745.78</v>
      </c>
      <c r="F434" s="25">
        <v>4653.0020000000004</v>
      </c>
      <c r="G434" s="25">
        <v>29200</v>
      </c>
      <c r="H434" s="25">
        <v>4653.0020000000004</v>
      </c>
      <c r="I434" s="25">
        <v>14662.432000000001</v>
      </c>
      <c r="J434" s="25">
        <v>0</v>
      </c>
      <c r="K434" s="25">
        <v>0</v>
      </c>
      <c r="L434" s="25">
        <v>0</v>
      </c>
      <c r="M434" s="25">
        <v>0</v>
      </c>
      <c r="N434" s="25">
        <v>0</v>
      </c>
    </row>
    <row r="435" spans="1:14" s="27" customFormat="1" ht="64.5" customHeight="1">
      <c r="A435" s="35">
        <v>12</v>
      </c>
      <c r="B435" s="128" t="s">
        <v>446</v>
      </c>
      <c r="C435" s="152">
        <v>0</v>
      </c>
      <c r="D435" s="129">
        <v>9424.1280000000006</v>
      </c>
      <c r="E435" s="152">
        <v>0</v>
      </c>
      <c r="F435" s="152">
        <v>9424.1280000000006</v>
      </c>
      <c r="G435" s="152">
        <v>0</v>
      </c>
      <c r="H435" s="152">
        <v>9424.1280000000006</v>
      </c>
      <c r="I435" s="152">
        <v>0</v>
      </c>
      <c r="J435" s="152">
        <v>0</v>
      </c>
      <c r="K435" s="152">
        <v>0</v>
      </c>
      <c r="L435" s="152">
        <v>0</v>
      </c>
      <c r="M435" s="152">
        <v>0</v>
      </c>
      <c r="N435" s="152">
        <v>0</v>
      </c>
    </row>
    <row r="436" spans="1:14" s="27" customFormat="1" ht="64.5" customHeight="1">
      <c r="A436" s="23">
        <v>12</v>
      </c>
      <c r="B436" s="82" t="s">
        <v>447</v>
      </c>
      <c r="C436" s="83">
        <v>0</v>
      </c>
      <c r="D436" s="86">
        <v>6248.15</v>
      </c>
      <c r="E436" s="83">
        <v>0</v>
      </c>
      <c r="F436" s="83">
        <v>6248.15</v>
      </c>
      <c r="G436" s="83">
        <v>0</v>
      </c>
      <c r="H436" s="83">
        <v>6248.15</v>
      </c>
      <c r="I436" s="83">
        <v>0</v>
      </c>
      <c r="J436" s="83">
        <v>0</v>
      </c>
      <c r="K436" s="83">
        <v>0</v>
      </c>
      <c r="L436" s="83">
        <v>0</v>
      </c>
      <c r="M436" s="83">
        <v>0</v>
      </c>
      <c r="N436" s="83">
        <v>0</v>
      </c>
    </row>
    <row r="437" spans="1:14" s="27" customFormat="1" ht="49.5" customHeight="1">
      <c r="A437" s="23">
        <v>12</v>
      </c>
      <c r="B437" s="82" t="s">
        <v>448</v>
      </c>
      <c r="C437" s="83">
        <v>0</v>
      </c>
      <c r="D437" s="86">
        <v>2689.41</v>
      </c>
      <c r="E437" s="83">
        <v>0</v>
      </c>
      <c r="F437" s="83">
        <v>2689.41</v>
      </c>
      <c r="G437" s="83">
        <v>0</v>
      </c>
      <c r="H437" s="83">
        <v>2689.41</v>
      </c>
      <c r="I437" s="83">
        <v>0</v>
      </c>
      <c r="J437" s="83">
        <v>0</v>
      </c>
      <c r="K437" s="83">
        <v>0</v>
      </c>
      <c r="L437" s="83">
        <v>0</v>
      </c>
      <c r="M437" s="83">
        <v>0</v>
      </c>
      <c r="N437" s="83">
        <v>0</v>
      </c>
    </row>
    <row r="438" spans="1:14" s="27" customFormat="1" ht="51" customHeight="1">
      <c r="A438" s="23">
        <v>12</v>
      </c>
      <c r="B438" s="82" t="s">
        <v>449</v>
      </c>
      <c r="C438" s="83">
        <v>0</v>
      </c>
      <c r="D438" s="86">
        <v>486.56799999999998</v>
      </c>
      <c r="E438" s="83">
        <v>0</v>
      </c>
      <c r="F438" s="83">
        <v>486.56799999999998</v>
      </c>
      <c r="G438" s="83">
        <v>0</v>
      </c>
      <c r="H438" s="83">
        <v>486.56799999999998</v>
      </c>
      <c r="I438" s="83">
        <v>0</v>
      </c>
      <c r="J438" s="83">
        <v>0</v>
      </c>
      <c r="K438" s="83">
        <v>0</v>
      </c>
      <c r="L438" s="83">
        <v>0</v>
      </c>
      <c r="M438" s="83">
        <v>0</v>
      </c>
      <c r="N438" s="83">
        <v>0</v>
      </c>
    </row>
    <row r="439" spans="1:14" s="27" customFormat="1" ht="49.5" customHeight="1">
      <c r="A439" s="23">
        <v>12</v>
      </c>
      <c r="B439" s="84" t="s">
        <v>450</v>
      </c>
      <c r="C439" s="81">
        <v>0</v>
      </c>
      <c r="D439" s="85">
        <v>5500</v>
      </c>
      <c r="E439" s="81">
        <v>0</v>
      </c>
      <c r="F439" s="81">
        <v>5500</v>
      </c>
      <c r="G439" s="81">
        <v>0</v>
      </c>
      <c r="H439" s="81">
        <v>5500</v>
      </c>
      <c r="I439" s="81">
        <v>0</v>
      </c>
      <c r="J439" s="81">
        <v>0</v>
      </c>
      <c r="K439" s="81">
        <v>0</v>
      </c>
      <c r="L439" s="81">
        <v>0</v>
      </c>
      <c r="M439" s="81">
        <v>0</v>
      </c>
      <c r="N439" s="81">
        <v>0</v>
      </c>
    </row>
    <row r="440" spans="1:14" s="27" customFormat="1" ht="40.5" customHeight="1">
      <c r="A440" s="23">
        <v>12</v>
      </c>
      <c r="B440" s="82" t="s">
        <v>451</v>
      </c>
      <c r="C440" s="25">
        <v>0</v>
      </c>
      <c r="D440" s="86">
        <v>1645.8340000000001</v>
      </c>
      <c r="E440" s="83">
        <v>0</v>
      </c>
      <c r="F440" s="83">
        <v>1645.8340000000001</v>
      </c>
      <c r="G440" s="83">
        <v>0</v>
      </c>
      <c r="H440" s="83">
        <v>1645.8340000000001</v>
      </c>
      <c r="I440" s="83">
        <v>0</v>
      </c>
      <c r="J440" s="83">
        <v>0</v>
      </c>
      <c r="K440" s="83">
        <v>0</v>
      </c>
      <c r="L440" s="83">
        <v>0</v>
      </c>
      <c r="M440" s="83">
        <v>0</v>
      </c>
      <c r="N440" s="83">
        <v>0</v>
      </c>
    </row>
    <row r="441" spans="1:14" s="27" customFormat="1" ht="49.5" customHeight="1">
      <c r="A441" s="23">
        <v>12</v>
      </c>
      <c r="B441" s="82" t="s">
        <v>452</v>
      </c>
      <c r="C441" s="25">
        <v>0</v>
      </c>
      <c r="D441" s="86">
        <v>1567</v>
      </c>
      <c r="E441" s="83">
        <v>0</v>
      </c>
      <c r="F441" s="83">
        <v>1567</v>
      </c>
      <c r="G441" s="83">
        <v>0</v>
      </c>
      <c r="H441" s="83">
        <v>1567</v>
      </c>
      <c r="I441" s="83">
        <v>0</v>
      </c>
      <c r="J441" s="83">
        <v>0</v>
      </c>
      <c r="K441" s="83">
        <v>0</v>
      </c>
      <c r="L441" s="83">
        <v>0</v>
      </c>
      <c r="M441" s="83">
        <v>0</v>
      </c>
      <c r="N441" s="83">
        <v>0</v>
      </c>
    </row>
    <row r="442" spans="1:14" s="27" customFormat="1" ht="30" customHeight="1">
      <c r="A442" s="23">
        <v>12</v>
      </c>
      <c r="B442" s="87" t="s">
        <v>453</v>
      </c>
      <c r="C442" s="25">
        <v>0</v>
      </c>
      <c r="D442" s="86">
        <v>2287.1660000000002</v>
      </c>
      <c r="E442" s="83">
        <v>0</v>
      </c>
      <c r="F442" s="83">
        <v>2287.1660000000002</v>
      </c>
      <c r="G442" s="83">
        <v>0</v>
      </c>
      <c r="H442" s="83">
        <v>2287.1660000000002</v>
      </c>
      <c r="I442" s="83">
        <v>0</v>
      </c>
      <c r="J442" s="83">
        <v>0</v>
      </c>
      <c r="K442" s="83">
        <v>0</v>
      </c>
      <c r="L442" s="83">
        <v>0</v>
      </c>
      <c r="M442" s="83">
        <v>0</v>
      </c>
      <c r="N442" s="83">
        <v>0</v>
      </c>
    </row>
    <row r="443" spans="1:14" s="27" customFormat="1" ht="30.75" customHeight="1">
      <c r="A443" s="23">
        <v>12</v>
      </c>
      <c r="B443" s="80" t="s">
        <v>454</v>
      </c>
      <c r="C443" s="26">
        <v>26190.725999999999</v>
      </c>
      <c r="D443" s="25">
        <v>0</v>
      </c>
      <c r="E443" s="25">
        <v>26190.725999999999</v>
      </c>
      <c r="F443" s="25">
        <v>0</v>
      </c>
      <c r="G443" s="25">
        <v>25450</v>
      </c>
      <c r="H443" s="25">
        <v>0</v>
      </c>
      <c r="I443" s="25">
        <v>25450</v>
      </c>
      <c r="J443" s="25">
        <v>0</v>
      </c>
      <c r="K443" s="25">
        <v>10422.156000000001</v>
      </c>
      <c r="L443" s="25">
        <v>0</v>
      </c>
      <c r="M443" s="25">
        <v>0</v>
      </c>
      <c r="N443" s="25">
        <v>0</v>
      </c>
    </row>
    <row r="444" spans="1:14" s="27" customFormat="1" ht="60.75" customHeight="1">
      <c r="A444" s="33">
        <v>12</v>
      </c>
      <c r="B444" s="98" t="s">
        <v>455</v>
      </c>
      <c r="C444" s="89">
        <v>9002.0660000000007</v>
      </c>
      <c r="D444" s="34">
        <v>0</v>
      </c>
      <c r="E444" s="34">
        <v>9002.0660000000007</v>
      </c>
      <c r="F444" s="34">
        <v>0</v>
      </c>
      <c r="G444" s="34">
        <v>8650</v>
      </c>
      <c r="H444" s="34">
        <v>0</v>
      </c>
      <c r="I444" s="34">
        <v>8650</v>
      </c>
      <c r="J444" s="34">
        <v>0</v>
      </c>
      <c r="K444" s="34">
        <v>2692.5160000000001</v>
      </c>
      <c r="L444" s="34">
        <v>0</v>
      </c>
      <c r="M444" s="34">
        <v>0</v>
      </c>
      <c r="N444" s="34">
        <v>0</v>
      </c>
    </row>
    <row r="445" spans="1:14" s="27" customFormat="1" ht="31.5" customHeight="1">
      <c r="A445" s="23">
        <v>12</v>
      </c>
      <c r="B445" s="100" t="s">
        <v>456</v>
      </c>
      <c r="C445" s="26">
        <v>994.23400000000004</v>
      </c>
      <c r="D445" s="25">
        <v>0</v>
      </c>
      <c r="E445" s="25">
        <v>994.23400000000004</v>
      </c>
      <c r="F445" s="25">
        <v>0</v>
      </c>
      <c r="G445" s="25">
        <v>855</v>
      </c>
      <c r="H445" s="25">
        <v>0</v>
      </c>
      <c r="I445" s="25">
        <v>855</v>
      </c>
      <c r="J445" s="25">
        <v>0</v>
      </c>
      <c r="K445" s="25">
        <v>805</v>
      </c>
      <c r="L445" s="25">
        <v>0</v>
      </c>
      <c r="M445" s="25">
        <v>0</v>
      </c>
      <c r="N445" s="25">
        <v>0</v>
      </c>
    </row>
    <row r="446" spans="1:14" s="27" customFormat="1" ht="65.25" customHeight="1">
      <c r="A446" s="35">
        <v>12</v>
      </c>
      <c r="B446" s="99" t="s">
        <v>457</v>
      </c>
      <c r="C446" s="95">
        <v>4502.3620000000001</v>
      </c>
      <c r="D446" s="36">
        <v>0</v>
      </c>
      <c r="E446" s="36">
        <v>4502.3620000000001</v>
      </c>
      <c r="F446" s="36">
        <v>0</v>
      </c>
      <c r="G446" s="36">
        <v>4140</v>
      </c>
      <c r="H446" s="36">
        <v>0</v>
      </c>
      <c r="I446" s="36">
        <v>4140</v>
      </c>
      <c r="J446" s="36">
        <v>0</v>
      </c>
      <c r="K446" s="36">
        <v>1346.654</v>
      </c>
      <c r="L446" s="36">
        <v>0</v>
      </c>
      <c r="M446" s="36">
        <v>0</v>
      </c>
      <c r="N446" s="36">
        <v>0</v>
      </c>
    </row>
    <row r="447" spans="1:14" s="27" customFormat="1" ht="35.25" customHeight="1">
      <c r="A447" s="23">
        <v>12</v>
      </c>
      <c r="B447" s="80" t="s">
        <v>458</v>
      </c>
      <c r="C447" s="26">
        <v>7194.1819999999998</v>
      </c>
      <c r="D447" s="25">
        <v>0</v>
      </c>
      <c r="E447" s="25">
        <v>7194.1819999999998</v>
      </c>
      <c r="F447" s="25">
        <v>0</v>
      </c>
      <c r="G447" s="25">
        <v>7031</v>
      </c>
      <c r="H447" s="25">
        <v>0</v>
      </c>
      <c r="I447" s="25">
        <v>7030.8710000000001</v>
      </c>
      <c r="J447" s="25">
        <v>0</v>
      </c>
      <c r="K447" s="25">
        <v>7030.87</v>
      </c>
      <c r="L447" s="25">
        <v>0</v>
      </c>
      <c r="M447" s="25">
        <v>0</v>
      </c>
      <c r="N447" s="25">
        <v>0</v>
      </c>
    </row>
    <row r="448" spans="1:14" s="27" customFormat="1" ht="34.5" customHeight="1">
      <c r="A448" s="23">
        <v>12</v>
      </c>
      <c r="B448" s="80" t="s">
        <v>459</v>
      </c>
      <c r="C448" s="26">
        <v>3214.9360000000001</v>
      </c>
      <c r="D448" s="25">
        <v>0</v>
      </c>
      <c r="E448" s="25">
        <v>3214.9360000000001</v>
      </c>
      <c r="F448" s="25">
        <v>0</v>
      </c>
      <c r="G448" s="25">
        <v>3110</v>
      </c>
      <c r="H448" s="25">
        <v>0</v>
      </c>
      <c r="I448" s="25">
        <v>3107.6889999999999</v>
      </c>
      <c r="J448" s="25">
        <v>0</v>
      </c>
      <c r="K448" s="25">
        <v>3107.6889999999999</v>
      </c>
      <c r="L448" s="25">
        <v>0</v>
      </c>
      <c r="M448" s="25">
        <v>0</v>
      </c>
      <c r="N448" s="25">
        <v>0</v>
      </c>
    </row>
    <row r="449" spans="1:14" s="27" customFormat="1" ht="32.25" customHeight="1">
      <c r="A449" s="23">
        <v>12</v>
      </c>
      <c r="B449" s="80" t="s">
        <v>460</v>
      </c>
      <c r="C449" s="26">
        <v>9350.9539999999997</v>
      </c>
      <c r="D449" s="25">
        <v>0</v>
      </c>
      <c r="E449" s="25">
        <v>9350.9539999999997</v>
      </c>
      <c r="F449" s="25">
        <v>0</v>
      </c>
      <c r="G449" s="25">
        <v>9245</v>
      </c>
      <c r="H449" s="25">
        <v>0</v>
      </c>
      <c r="I449" s="25">
        <v>9243.7710000000006</v>
      </c>
      <c r="J449" s="25">
        <v>0</v>
      </c>
      <c r="K449" s="25">
        <v>9243.7710000000006</v>
      </c>
      <c r="L449" s="25">
        <v>0</v>
      </c>
      <c r="M449" s="25">
        <v>0</v>
      </c>
      <c r="N449" s="25">
        <v>0</v>
      </c>
    </row>
    <row r="450" spans="1:14" s="27" customFormat="1" ht="31.5" customHeight="1">
      <c r="A450" s="33">
        <v>12</v>
      </c>
      <c r="B450" s="98" t="s">
        <v>461</v>
      </c>
      <c r="C450" s="89">
        <v>3137.6080000000002</v>
      </c>
      <c r="D450" s="34">
        <v>0</v>
      </c>
      <c r="E450" s="34">
        <v>3137.6080000000002</v>
      </c>
      <c r="F450" s="34">
        <v>0</v>
      </c>
      <c r="G450" s="34">
        <v>2740</v>
      </c>
      <c r="H450" s="34">
        <v>0</v>
      </c>
      <c r="I450" s="34">
        <v>2740</v>
      </c>
      <c r="J450" s="34">
        <v>0</v>
      </c>
      <c r="K450" s="34">
        <v>941.28300000000002</v>
      </c>
      <c r="L450" s="34">
        <v>0</v>
      </c>
      <c r="M450" s="34">
        <v>0</v>
      </c>
      <c r="N450" s="34">
        <v>0</v>
      </c>
    </row>
    <row r="451" spans="1:14" s="27" customFormat="1" ht="33.75" customHeight="1">
      <c r="A451" s="23">
        <v>12</v>
      </c>
      <c r="B451" s="171" t="s">
        <v>462</v>
      </c>
      <c r="C451" s="85">
        <f>C452+C453+C454</f>
        <v>743.95799999999997</v>
      </c>
      <c r="D451" s="85">
        <f>D452+D453+D454</f>
        <v>2292.107</v>
      </c>
      <c r="E451" s="81">
        <v>743.95799999999997</v>
      </c>
      <c r="F451" s="81">
        <v>2292.107</v>
      </c>
      <c r="G451" s="81">
        <v>685</v>
      </c>
      <c r="H451" s="81">
        <v>2292.107</v>
      </c>
      <c r="I451" s="81">
        <v>685</v>
      </c>
      <c r="J451" s="81">
        <v>0</v>
      </c>
      <c r="K451" s="81">
        <v>645</v>
      </c>
      <c r="L451" s="81">
        <v>0</v>
      </c>
      <c r="M451" s="81">
        <v>0</v>
      </c>
      <c r="N451" s="81">
        <v>0</v>
      </c>
    </row>
    <row r="452" spans="1:14" s="27" customFormat="1" ht="63" customHeight="1">
      <c r="A452" s="35">
        <v>12</v>
      </c>
      <c r="B452" s="170" t="s">
        <v>463</v>
      </c>
      <c r="C452" s="36">
        <v>0</v>
      </c>
      <c r="D452" s="125">
        <v>895.5</v>
      </c>
      <c r="E452" s="36">
        <v>0</v>
      </c>
      <c r="F452" s="36">
        <v>895.5</v>
      </c>
      <c r="G452" s="36">
        <v>0</v>
      </c>
      <c r="H452" s="36">
        <v>895</v>
      </c>
      <c r="I452" s="36">
        <v>0</v>
      </c>
      <c r="J452" s="36">
        <v>0</v>
      </c>
      <c r="K452" s="36">
        <v>0</v>
      </c>
      <c r="L452" s="36">
        <v>0</v>
      </c>
      <c r="M452" s="36">
        <v>0</v>
      </c>
      <c r="N452" s="36">
        <v>0</v>
      </c>
    </row>
    <row r="453" spans="1:14" s="27" customFormat="1" ht="62.25" customHeight="1">
      <c r="A453" s="33">
        <v>12</v>
      </c>
      <c r="B453" s="163" t="s">
        <v>464</v>
      </c>
      <c r="C453" s="34">
        <v>0</v>
      </c>
      <c r="D453" s="127">
        <v>745.56500000000005</v>
      </c>
      <c r="E453" s="34">
        <v>0</v>
      </c>
      <c r="F453" s="34">
        <v>745.56500000000005</v>
      </c>
      <c r="G453" s="34">
        <v>0</v>
      </c>
      <c r="H453" s="34">
        <v>745.56500000000005</v>
      </c>
      <c r="I453" s="34">
        <v>0</v>
      </c>
      <c r="J453" s="34">
        <v>0</v>
      </c>
      <c r="K453" s="34">
        <v>0</v>
      </c>
      <c r="L453" s="34">
        <v>0</v>
      </c>
      <c r="M453" s="34">
        <v>0</v>
      </c>
      <c r="N453" s="34">
        <v>0</v>
      </c>
    </row>
    <row r="454" spans="1:14" s="27" customFormat="1" ht="45.75" customHeight="1">
      <c r="A454" s="23">
        <v>12</v>
      </c>
      <c r="B454" s="180" t="s">
        <v>465</v>
      </c>
      <c r="C454" s="86">
        <v>743.95799999999997</v>
      </c>
      <c r="D454" s="86">
        <v>651.04200000000003</v>
      </c>
      <c r="E454" s="25">
        <v>743.95799999999997</v>
      </c>
      <c r="F454" s="25">
        <v>651.04200000000003</v>
      </c>
      <c r="G454" s="25">
        <v>685</v>
      </c>
      <c r="H454" s="25">
        <v>651.04200000000003</v>
      </c>
      <c r="I454" s="25">
        <v>685</v>
      </c>
      <c r="J454" s="25">
        <v>0</v>
      </c>
      <c r="K454" s="25">
        <v>645</v>
      </c>
      <c r="L454" s="25">
        <v>0</v>
      </c>
      <c r="M454" s="25">
        <v>0</v>
      </c>
      <c r="N454" s="25">
        <v>0</v>
      </c>
    </row>
    <row r="455" spans="1:14" s="27" customFormat="1" ht="61.5" customHeight="1">
      <c r="A455" s="23">
        <v>12</v>
      </c>
      <c r="B455" s="100" t="s">
        <v>466</v>
      </c>
      <c r="C455" s="26">
        <v>4679.8040000000001</v>
      </c>
      <c r="D455" s="25">
        <v>0</v>
      </c>
      <c r="E455" s="25">
        <v>4679.8040000000001</v>
      </c>
      <c r="F455" s="25">
        <v>0</v>
      </c>
      <c r="G455" s="25">
        <v>4320</v>
      </c>
      <c r="H455" s="25">
        <v>0</v>
      </c>
      <c r="I455" s="25">
        <v>4320</v>
      </c>
      <c r="J455" s="25">
        <v>0</v>
      </c>
      <c r="K455" s="25">
        <v>1399.856</v>
      </c>
      <c r="L455" s="25">
        <v>0</v>
      </c>
      <c r="M455" s="25">
        <v>0</v>
      </c>
      <c r="N455" s="25">
        <v>0</v>
      </c>
    </row>
    <row r="456" spans="1:14" s="27" customFormat="1">
      <c r="A456" s="186">
        <v>13</v>
      </c>
      <c r="B456" s="186" t="s">
        <v>153</v>
      </c>
      <c r="C456" s="110">
        <f t="shared" ref="C456:H456" si="11">SUM(C459:C532)</f>
        <v>190895.92300000001</v>
      </c>
      <c r="D456" s="107">
        <f t="shared" si="11"/>
        <v>95447.96100000001</v>
      </c>
      <c r="E456" s="105">
        <f t="shared" si="11"/>
        <v>190895.92300000001</v>
      </c>
      <c r="F456" s="105">
        <f t="shared" si="11"/>
        <v>95447.96100000001</v>
      </c>
      <c r="G456" s="105">
        <f t="shared" si="11"/>
        <v>176578.726</v>
      </c>
      <c r="H456" s="105">
        <f t="shared" si="11"/>
        <v>95447.96100000001</v>
      </c>
      <c r="I456" s="105">
        <f>SUM(I458:I532)</f>
        <v>176578.726</v>
      </c>
      <c r="J456" s="105">
        <f>SUM(J458:J532)</f>
        <v>6185.402</v>
      </c>
      <c r="K456" s="105">
        <f>SUM(K459:K532)</f>
        <v>91671.549999999988</v>
      </c>
      <c r="L456" s="105">
        <f>SUM(L459:L532)</f>
        <v>915</v>
      </c>
      <c r="M456" s="105">
        <f>SUM(M459:M532)</f>
        <v>0</v>
      </c>
      <c r="N456" s="105">
        <f>SUM(N459:N510)</f>
        <v>0</v>
      </c>
    </row>
    <row r="457" spans="1:14" s="27" customFormat="1" ht="50.25" customHeight="1">
      <c r="A457" s="204"/>
      <c r="B457" s="187"/>
      <c r="C457" s="111"/>
      <c r="D457" s="159" t="s">
        <v>737</v>
      </c>
      <c r="E457" s="106"/>
      <c r="F457" s="106"/>
      <c r="G457" s="106"/>
      <c r="H457" s="106"/>
      <c r="I457" s="106"/>
      <c r="J457" s="106"/>
      <c r="K457" s="106"/>
      <c r="L457" s="106"/>
      <c r="M457" s="106"/>
      <c r="N457" s="106"/>
    </row>
    <row r="458" spans="1:14" s="27" customFormat="1">
      <c r="A458" s="54"/>
      <c r="B458" s="69" t="s">
        <v>286</v>
      </c>
      <c r="C458" s="72"/>
      <c r="D458" s="56"/>
      <c r="E458" s="56"/>
      <c r="F458" s="56"/>
      <c r="G458" s="56"/>
      <c r="H458" s="56"/>
      <c r="I458" s="56">
        <v>75150.221999999994</v>
      </c>
      <c r="J458" s="56">
        <v>5270.402</v>
      </c>
      <c r="K458" s="56"/>
      <c r="L458" s="56"/>
      <c r="M458" s="56"/>
      <c r="N458" s="56"/>
    </row>
    <row r="459" spans="1:14" s="45" customFormat="1" ht="47.25">
      <c r="A459" s="46">
        <v>13</v>
      </c>
      <c r="B459" s="24" t="s">
        <v>738</v>
      </c>
      <c r="C459" s="31">
        <v>0</v>
      </c>
      <c r="D459" s="31">
        <v>2000</v>
      </c>
      <c r="E459" s="25">
        <v>0</v>
      </c>
      <c r="F459" s="25">
        <v>2000</v>
      </c>
      <c r="G459" s="25">
        <v>0</v>
      </c>
      <c r="H459" s="25">
        <v>2000</v>
      </c>
      <c r="I459" s="25">
        <v>0</v>
      </c>
      <c r="J459" s="25">
        <v>0</v>
      </c>
      <c r="K459" s="25">
        <v>0</v>
      </c>
      <c r="L459" s="25">
        <v>0</v>
      </c>
      <c r="M459" s="25">
        <v>0</v>
      </c>
      <c r="N459" s="25">
        <v>0</v>
      </c>
    </row>
    <row r="460" spans="1:14" s="45" customFormat="1">
      <c r="A460" s="46">
        <v>13</v>
      </c>
      <c r="B460" s="24" t="s">
        <v>154</v>
      </c>
      <c r="C460" s="31">
        <v>6012.116</v>
      </c>
      <c r="D460" s="31">
        <v>3987.884</v>
      </c>
      <c r="E460" s="25">
        <v>6012.116</v>
      </c>
      <c r="F460" s="25">
        <v>3987.884</v>
      </c>
      <c r="G460" s="25">
        <v>4000</v>
      </c>
      <c r="H460" s="25">
        <v>3987.884</v>
      </c>
      <c r="I460" s="25">
        <v>4000</v>
      </c>
      <c r="J460" s="25">
        <v>0</v>
      </c>
      <c r="K460" s="25">
        <v>4000</v>
      </c>
      <c r="L460" s="25">
        <v>0</v>
      </c>
      <c r="M460" s="25">
        <v>0</v>
      </c>
      <c r="N460" s="25">
        <v>0</v>
      </c>
    </row>
    <row r="461" spans="1:14" s="45" customFormat="1" ht="60" customHeight="1">
      <c r="A461" s="46">
        <v>13</v>
      </c>
      <c r="B461" s="24" t="s">
        <v>739</v>
      </c>
      <c r="C461" s="31">
        <v>3919.8159999999998</v>
      </c>
      <c r="D461" s="31">
        <v>80.183999999999997</v>
      </c>
      <c r="E461" s="25">
        <v>3919.8159999999998</v>
      </c>
      <c r="F461" s="25">
        <v>80.183999999999997</v>
      </c>
      <c r="G461" s="25">
        <v>3919.8159999999998</v>
      </c>
      <c r="H461" s="25">
        <v>80.183999999999997</v>
      </c>
      <c r="I461" s="25">
        <v>2280.1840000000002</v>
      </c>
      <c r="J461" s="25">
        <v>0</v>
      </c>
      <c r="K461" s="25">
        <v>2280.1840000000002</v>
      </c>
      <c r="L461" s="25">
        <v>0</v>
      </c>
      <c r="M461" s="25">
        <v>0</v>
      </c>
      <c r="N461" s="25">
        <v>0</v>
      </c>
    </row>
    <row r="462" spans="1:14" s="45" customFormat="1" ht="47.25">
      <c r="A462" s="47">
        <v>13</v>
      </c>
      <c r="B462" s="50" t="s">
        <v>832</v>
      </c>
      <c r="C462" s="48">
        <v>18300</v>
      </c>
      <c r="D462" s="48">
        <v>0</v>
      </c>
      <c r="E462" s="34">
        <v>18300</v>
      </c>
      <c r="F462" s="34">
        <v>0</v>
      </c>
      <c r="G462" s="34">
        <v>15300</v>
      </c>
      <c r="H462" s="34">
        <v>0</v>
      </c>
      <c r="I462" s="34">
        <v>11690</v>
      </c>
      <c r="J462" s="34">
        <v>0</v>
      </c>
      <c r="K462" s="34">
        <v>10601.057000000001</v>
      </c>
      <c r="L462" s="34">
        <v>0</v>
      </c>
      <c r="M462" s="34">
        <v>0</v>
      </c>
      <c r="N462" s="34">
        <v>0</v>
      </c>
    </row>
    <row r="463" spans="1:14" s="45" customFormat="1" ht="31.5">
      <c r="A463" s="46">
        <v>13</v>
      </c>
      <c r="B463" s="51" t="s">
        <v>831</v>
      </c>
      <c r="C463" s="31">
        <v>1000</v>
      </c>
      <c r="D463" s="31">
        <v>1000</v>
      </c>
      <c r="E463" s="25">
        <v>1000</v>
      </c>
      <c r="F463" s="25">
        <v>1000</v>
      </c>
      <c r="G463" s="25">
        <v>1000</v>
      </c>
      <c r="H463" s="25">
        <v>1000</v>
      </c>
      <c r="I463" s="25">
        <v>1000</v>
      </c>
      <c r="J463" s="25">
        <v>0</v>
      </c>
      <c r="K463" s="25">
        <v>1000</v>
      </c>
      <c r="L463" s="25">
        <v>0</v>
      </c>
      <c r="M463" s="25">
        <v>0</v>
      </c>
      <c r="N463" s="25">
        <v>0</v>
      </c>
    </row>
    <row r="464" spans="1:14" s="45" customFormat="1" ht="47.25">
      <c r="A464" s="75">
        <v>13</v>
      </c>
      <c r="B464" s="52" t="s">
        <v>871</v>
      </c>
      <c r="C464" s="49">
        <v>303.24599999999998</v>
      </c>
      <c r="D464" s="49">
        <v>696.75400000000002</v>
      </c>
      <c r="E464" s="36">
        <v>303.24599999999998</v>
      </c>
      <c r="F464" s="36">
        <v>696.75400000000002</v>
      </c>
      <c r="G464" s="36">
        <v>303.24599999999998</v>
      </c>
      <c r="H464" s="36">
        <v>696.75400000000002</v>
      </c>
      <c r="I464" s="36">
        <v>303.24599999999998</v>
      </c>
      <c r="J464" s="36">
        <v>600</v>
      </c>
      <c r="K464" s="36">
        <v>303.24599999999998</v>
      </c>
      <c r="L464" s="36">
        <v>600</v>
      </c>
      <c r="M464" s="36">
        <v>0</v>
      </c>
      <c r="N464" s="36">
        <v>0</v>
      </c>
    </row>
    <row r="465" spans="1:14" s="45" customFormat="1" ht="63">
      <c r="A465" s="46">
        <v>13</v>
      </c>
      <c r="B465" s="24" t="s">
        <v>155</v>
      </c>
      <c r="C465" s="31">
        <v>4131.6899999999996</v>
      </c>
      <c r="D465" s="31">
        <v>2000</v>
      </c>
      <c r="E465" s="25">
        <v>4131.6899999999996</v>
      </c>
      <c r="F465" s="25">
        <v>2000</v>
      </c>
      <c r="G465" s="25">
        <v>4131.6899999999996</v>
      </c>
      <c r="H465" s="25">
        <v>2000</v>
      </c>
      <c r="I465" s="25">
        <v>3159.5070000000001</v>
      </c>
      <c r="J465" s="25">
        <v>0</v>
      </c>
      <c r="K465" s="25">
        <v>3157.7150000000001</v>
      </c>
      <c r="L465" s="25">
        <v>0</v>
      </c>
      <c r="M465" s="25">
        <v>0</v>
      </c>
      <c r="N465" s="25">
        <v>0</v>
      </c>
    </row>
    <row r="466" spans="1:14" s="45" customFormat="1" ht="31.5">
      <c r="A466" s="46">
        <v>13</v>
      </c>
      <c r="B466" s="24" t="s">
        <v>853</v>
      </c>
      <c r="C466" s="31">
        <v>4000</v>
      </c>
      <c r="D466" s="31">
        <v>0</v>
      </c>
      <c r="E466" s="25">
        <v>4000</v>
      </c>
      <c r="F466" s="25">
        <v>0</v>
      </c>
      <c r="G466" s="25">
        <v>3400</v>
      </c>
      <c r="H466" s="25">
        <v>0</v>
      </c>
      <c r="I466" s="25">
        <v>3400</v>
      </c>
      <c r="J466" s="25">
        <v>0</v>
      </c>
      <c r="K466" s="25">
        <v>2300</v>
      </c>
      <c r="L466" s="25">
        <v>0</v>
      </c>
      <c r="M466" s="25">
        <v>0</v>
      </c>
      <c r="N466" s="25">
        <v>0</v>
      </c>
    </row>
    <row r="467" spans="1:14" s="45" customFormat="1" ht="31.5">
      <c r="A467" s="47">
        <v>13</v>
      </c>
      <c r="B467" s="50" t="s">
        <v>156</v>
      </c>
      <c r="C467" s="48">
        <v>2332</v>
      </c>
      <c r="D467" s="48">
        <v>0</v>
      </c>
      <c r="E467" s="34">
        <v>2332</v>
      </c>
      <c r="F467" s="34">
        <v>0</v>
      </c>
      <c r="G467" s="34">
        <v>1932</v>
      </c>
      <c r="H467" s="34">
        <v>0</v>
      </c>
      <c r="I467" s="34">
        <v>1532</v>
      </c>
      <c r="J467" s="34">
        <v>0</v>
      </c>
      <c r="K467" s="34">
        <v>680.99199999999996</v>
      </c>
      <c r="L467" s="34">
        <v>0</v>
      </c>
      <c r="M467" s="34">
        <v>0</v>
      </c>
      <c r="N467" s="34">
        <v>0</v>
      </c>
    </row>
    <row r="468" spans="1:14" s="45" customFormat="1" ht="47.25">
      <c r="A468" s="46">
        <v>13</v>
      </c>
      <c r="B468" s="51" t="s">
        <v>157</v>
      </c>
      <c r="C468" s="31">
        <v>900</v>
      </c>
      <c r="D468" s="31">
        <v>0</v>
      </c>
      <c r="E468" s="25">
        <v>900</v>
      </c>
      <c r="F468" s="25">
        <v>0</v>
      </c>
      <c r="G468" s="25">
        <v>900</v>
      </c>
      <c r="H468" s="25">
        <v>0</v>
      </c>
      <c r="I468" s="25">
        <v>900</v>
      </c>
      <c r="J468" s="25">
        <v>0</v>
      </c>
      <c r="K468" s="25">
        <v>850.68499999999995</v>
      </c>
      <c r="L468" s="25">
        <v>0</v>
      </c>
      <c r="M468" s="25">
        <v>0</v>
      </c>
      <c r="N468" s="25">
        <v>0</v>
      </c>
    </row>
    <row r="469" spans="1:14" s="45" customFormat="1" ht="52.5" customHeight="1">
      <c r="A469" s="46">
        <v>13</v>
      </c>
      <c r="B469" s="51" t="s">
        <v>740</v>
      </c>
      <c r="C469" s="31">
        <v>4975.5200000000004</v>
      </c>
      <c r="D469" s="31">
        <v>224.48</v>
      </c>
      <c r="E469" s="25">
        <v>4975.5200000000004</v>
      </c>
      <c r="F469" s="25">
        <v>224.48</v>
      </c>
      <c r="G469" s="25">
        <v>4975.5200000000004</v>
      </c>
      <c r="H469" s="25">
        <v>224.48</v>
      </c>
      <c r="I469" s="25">
        <v>0</v>
      </c>
      <c r="J469" s="25">
        <v>0</v>
      </c>
      <c r="K469" s="25">
        <v>0</v>
      </c>
      <c r="L469" s="25">
        <v>0</v>
      </c>
      <c r="M469" s="25">
        <v>0</v>
      </c>
      <c r="N469" s="25">
        <v>0</v>
      </c>
    </row>
    <row r="470" spans="1:14" s="45" customFormat="1" ht="47.25">
      <c r="A470" s="96">
        <v>13</v>
      </c>
      <c r="B470" s="88" t="s">
        <v>805</v>
      </c>
      <c r="C470" s="97">
        <v>5997.6890000000003</v>
      </c>
      <c r="D470" s="97">
        <v>0</v>
      </c>
      <c r="E470" s="41">
        <v>5997.6890000000003</v>
      </c>
      <c r="F470" s="41">
        <v>0</v>
      </c>
      <c r="G470" s="41">
        <v>5997.6890000000003</v>
      </c>
      <c r="H470" s="41">
        <v>0</v>
      </c>
      <c r="I470" s="41">
        <v>3229.3310000000001</v>
      </c>
      <c r="J470" s="41">
        <v>0</v>
      </c>
      <c r="K470" s="41">
        <v>3228.6379999999999</v>
      </c>
      <c r="L470" s="41">
        <v>0</v>
      </c>
      <c r="M470" s="41">
        <v>0</v>
      </c>
      <c r="N470" s="41">
        <v>0</v>
      </c>
    </row>
    <row r="471" spans="1:14" s="45" customFormat="1" ht="63">
      <c r="A471" s="46">
        <v>13</v>
      </c>
      <c r="B471" s="74" t="s">
        <v>158</v>
      </c>
      <c r="C471" s="31">
        <v>5000</v>
      </c>
      <c r="D471" s="31">
        <v>0</v>
      </c>
      <c r="E471" s="25">
        <v>5000</v>
      </c>
      <c r="F471" s="25">
        <v>0</v>
      </c>
      <c r="G471" s="25">
        <v>3000</v>
      </c>
      <c r="H471" s="25">
        <v>0</v>
      </c>
      <c r="I471" s="25">
        <v>0</v>
      </c>
      <c r="J471" s="25">
        <v>0</v>
      </c>
      <c r="K471" s="25">
        <v>0</v>
      </c>
      <c r="L471" s="25">
        <v>0</v>
      </c>
      <c r="M471" s="25">
        <v>0</v>
      </c>
      <c r="N471" s="25">
        <v>0</v>
      </c>
    </row>
    <row r="472" spans="1:14" s="27" customFormat="1" ht="47.25">
      <c r="A472" s="75">
        <v>13</v>
      </c>
      <c r="B472" s="52" t="s">
        <v>830</v>
      </c>
      <c r="C472" s="36">
        <v>2000</v>
      </c>
      <c r="D472" s="36">
        <v>0</v>
      </c>
      <c r="E472" s="36">
        <v>2000</v>
      </c>
      <c r="F472" s="36">
        <v>0</v>
      </c>
      <c r="G472" s="36">
        <v>2000</v>
      </c>
      <c r="H472" s="36">
        <v>0</v>
      </c>
      <c r="I472" s="36">
        <v>1991.2</v>
      </c>
      <c r="J472" s="36">
        <v>0</v>
      </c>
      <c r="K472" s="36">
        <v>1991.1189999999999</v>
      </c>
      <c r="L472" s="36">
        <v>0</v>
      </c>
      <c r="M472" s="36">
        <v>0</v>
      </c>
      <c r="N472" s="36">
        <v>0</v>
      </c>
    </row>
    <row r="473" spans="1:14" s="27" customFormat="1" ht="31.5">
      <c r="A473" s="47">
        <v>13</v>
      </c>
      <c r="B473" s="24" t="s">
        <v>159</v>
      </c>
      <c r="C473" s="34">
        <v>3798.33</v>
      </c>
      <c r="D473" s="34">
        <v>0</v>
      </c>
      <c r="E473" s="25">
        <v>3798.33</v>
      </c>
      <c r="F473" s="25">
        <v>0</v>
      </c>
      <c r="G473" s="25">
        <v>3798.33</v>
      </c>
      <c r="H473" s="25">
        <v>0</v>
      </c>
      <c r="I473" s="25">
        <v>3798.33</v>
      </c>
      <c r="J473" s="25">
        <v>0</v>
      </c>
      <c r="K473" s="25">
        <v>2220.5369999999998</v>
      </c>
      <c r="L473" s="25">
        <v>0</v>
      </c>
      <c r="M473" s="25">
        <v>0</v>
      </c>
      <c r="N473" s="25">
        <v>0</v>
      </c>
    </row>
    <row r="474" spans="1:14" s="27" customFormat="1" ht="96.75" customHeight="1">
      <c r="A474" s="46">
        <v>13</v>
      </c>
      <c r="B474" s="24" t="s">
        <v>741</v>
      </c>
      <c r="C474" s="25">
        <v>2326.375</v>
      </c>
      <c r="D474" s="25">
        <v>2173.625</v>
      </c>
      <c r="E474" s="25">
        <v>2326.375</v>
      </c>
      <c r="F474" s="25">
        <v>2173.625</v>
      </c>
      <c r="G474" s="25">
        <v>2326.375</v>
      </c>
      <c r="H474" s="25">
        <v>2173.625</v>
      </c>
      <c r="I474" s="25">
        <v>0</v>
      </c>
      <c r="J474" s="25">
        <v>0</v>
      </c>
      <c r="K474" s="25">
        <v>0</v>
      </c>
      <c r="L474" s="25">
        <v>0</v>
      </c>
      <c r="M474" s="25">
        <v>0</v>
      </c>
      <c r="N474" s="25">
        <v>0</v>
      </c>
    </row>
    <row r="475" spans="1:14" s="27" customFormat="1" ht="94.5" customHeight="1">
      <c r="A475" s="23">
        <v>13</v>
      </c>
      <c r="B475" s="24" t="s">
        <v>742</v>
      </c>
      <c r="C475" s="25">
        <v>0</v>
      </c>
      <c r="D475" s="25">
        <v>9000</v>
      </c>
      <c r="E475" s="25">
        <v>0</v>
      </c>
      <c r="F475" s="25">
        <v>9000</v>
      </c>
      <c r="G475" s="25">
        <v>0</v>
      </c>
      <c r="H475" s="25">
        <v>9000</v>
      </c>
      <c r="I475" s="25">
        <v>0</v>
      </c>
      <c r="J475" s="25">
        <v>0</v>
      </c>
      <c r="K475" s="25">
        <v>0</v>
      </c>
      <c r="L475" s="25">
        <v>0</v>
      </c>
      <c r="M475" s="25">
        <v>0</v>
      </c>
      <c r="N475" s="25">
        <v>0</v>
      </c>
    </row>
    <row r="476" spans="1:14" s="27" customFormat="1" ht="31.5">
      <c r="A476" s="35">
        <v>13</v>
      </c>
      <c r="B476" s="24" t="s">
        <v>160</v>
      </c>
      <c r="C476" s="36">
        <v>2269.3580000000002</v>
      </c>
      <c r="D476" s="36">
        <v>0</v>
      </c>
      <c r="E476" s="25">
        <v>2269.3580000000002</v>
      </c>
      <c r="F476" s="25">
        <v>0</v>
      </c>
      <c r="G476" s="25">
        <v>2269.3580000000002</v>
      </c>
      <c r="H476" s="25">
        <v>0</v>
      </c>
      <c r="I476" s="25">
        <v>0</v>
      </c>
      <c r="J476" s="25">
        <v>0</v>
      </c>
      <c r="K476" s="25">
        <v>0</v>
      </c>
      <c r="L476" s="25">
        <v>0</v>
      </c>
      <c r="M476" s="25">
        <v>0</v>
      </c>
      <c r="N476" s="25">
        <v>0</v>
      </c>
    </row>
    <row r="477" spans="1:14" s="27" customFormat="1" ht="31.5">
      <c r="A477" s="33">
        <v>13</v>
      </c>
      <c r="B477" s="50" t="s">
        <v>161</v>
      </c>
      <c r="C477" s="34">
        <v>1000</v>
      </c>
      <c r="D477" s="34">
        <v>2000</v>
      </c>
      <c r="E477" s="34">
        <v>1000</v>
      </c>
      <c r="F477" s="34">
        <v>2000</v>
      </c>
      <c r="G477" s="34">
        <v>1000</v>
      </c>
      <c r="H477" s="34">
        <v>2000</v>
      </c>
      <c r="I477" s="34">
        <v>0</v>
      </c>
      <c r="J477" s="34">
        <v>0</v>
      </c>
      <c r="K477" s="34">
        <v>0</v>
      </c>
      <c r="L477" s="34">
        <v>0</v>
      </c>
      <c r="M477" s="34">
        <v>0</v>
      </c>
      <c r="N477" s="34">
        <v>0</v>
      </c>
    </row>
    <row r="478" spans="1:14" s="27" customFormat="1" ht="31.5">
      <c r="A478" s="23">
        <v>13</v>
      </c>
      <c r="B478" s="51" t="s">
        <v>162</v>
      </c>
      <c r="C478" s="25">
        <v>7750</v>
      </c>
      <c r="D478" s="25">
        <v>0</v>
      </c>
      <c r="E478" s="25">
        <v>7750</v>
      </c>
      <c r="F478" s="25">
        <v>0</v>
      </c>
      <c r="G478" s="25">
        <v>4811.7449999999999</v>
      </c>
      <c r="H478" s="25">
        <v>0</v>
      </c>
      <c r="I478" s="25">
        <v>0</v>
      </c>
      <c r="J478" s="25">
        <v>0</v>
      </c>
      <c r="K478" s="25">
        <v>0</v>
      </c>
      <c r="L478" s="25">
        <v>0</v>
      </c>
      <c r="M478" s="25">
        <v>0</v>
      </c>
      <c r="N478" s="25">
        <v>0</v>
      </c>
    </row>
    <row r="479" spans="1:14" s="27" customFormat="1" ht="47.25">
      <c r="A479" s="35">
        <v>13</v>
      </c>
      <c r="B479" s="52" t="s">
        <v>163</v>
      </c>
      <c r="C479" s="36">
        <v>2400</v>
      </c>
      <c r="D479" s="36">
        <v>0</v>
      </c>
      <c r="E479" s="36">
        <v>2400</v>
      </c>
      <c r="F479" s="36">
        <v>0</v>
      </c>
      <c r="G479" s="36">
        <v>2400</v>
      </c>
      <c r="H479" s="36">
        <v>0</v>
      </c>
      <c r="I479" s="36">
        <v>2400</v>
      </c>
      <c r="J479" s="36">
        <v>0</v>
      </c>
      <c r="K479" s="36">
        <v>2400</v>
      </c>
      <c r="L479" s="36">
        <v>0</v>
      </c>
      <c r="M479" s="36">
        <v>0</v>
      </c>
      <c r="N479" s="36">
        <v>0</v>
      </c>
    </row>
    <row r="480" spans="1:14" s="27" customFormat="1" ht="47.25">
      <c r="A480" s="23">
        <v>13</v>
      </c>
      <c r="B480" s="24" t="s">
        <v>164</v>
      </c>
      <c r="C480" s="25">
        <v>4508.6000000000004</v>
      </c>
      <c r="D480" s="25">
        <v>0</v>
      </c>
      <c r="E480" s="25">
        <v>4508.6000000000004</v>
      </c>
      <c r="F480" s="25">
        <v>0</v>
      </c>
      <c r="G480" s="25">
        <v>4508.6000000000004</v>
      </c>
      <c r="H480" s="25">
        <v>0</v>
      </c>
      <c r="I480" s="25">
        <v>1352.58</v>
      </c>
      <c r="J480" s="25">
        <v>0</v>
      </c>
      <c r="K480" s="25">
        <v>1352.58</v>
      </c>
      <c r="L480" s="25">
        <v>0</v>
      </c>
      <c r="M480" s="25">
        <v>0</v>
      </c>
      <c r="N480" s="25">
        <v>0</v>
      </c>
    </row>
    <row r="481" spans="1:14" s="27" customFormat="1" ht="63">
      <c r="A481" s="23">
        <v>13</v>
      </c>
      <c r="B481" s="24" t="s">
        <v>743</v>
      </c>
      <c r="C481" s="25">
        <v>5334.9269999999997</v>
      </c>
      <c r="D481" s="25">
        <v>1787.0730000000001</v>
      </c>
      <c r="E481" s="25">
        <v>5334.9269999999997</v>
      </c>
      <c r="F481" s="25">
        <v>1787.0730000000001</v>
      </c>
      <c r="G481" s="25">
        <v>5334.9269999999997</v>
      </c>
      <c r="H481" s="25">
        <v>1787.0730000000001</v>
      </c>
      <c r="I481" s="25">
        <v>3146.6</v>
      </c>
      <c r="J481" s="25">
        <v>0</v>
      </c>
      <c r="K481" s="25">
        <v>3111.4589999999998</v>
      </c>
      <c r="L481" s="25">
        <v>0</v>
      </c>
      <c r="M481" s="25">
        <v>0</v>
      </c>
      <c r="N481" s="25">
        <v>0</v>
      </c>
    </row>
    <row r="482" spans="1:14" s="27" customFormat="1" ht="31.5">
      <c r="A482" s="23">
        <v>13</v>
      </c>
      <c r="B482" s="24" t="s">
        <v>165</v>
      </c>
      <c r="C482" s="25">
        <v>6780.8760000000002</v>
      </c>
      <c r="D482" s="25">
        <v>0</v>
      </c>
      <c r="E482" s="25">
        <v>6780.8760000000002</v>
      </c>
      <c r="F482" s="25">
        <v>0</v>
      </c>
      <c r="G482" s="25">
        <v>6780.8760000000002</v>
      </c>
      <c r="H482" s="25">
        <v>0</v>
      </c>
      <c r="I482" s="25">
        <v>2035</v>
      </c>
      <c r="J482" s="25">
        <v>0</v>
      </c>
      <c r="K482" s="25">
        <v>2034.2619999999999</v>
      </c>
      <c r="L482" s="25">
        <v>0</v>
      </c>
      <c r="M482" s="25">
        <v>0</v>
      </c>
      <c r="N482" s="25">
        <v>0</v>
      </c>
    </row>
    <row r="483" spans="1:14" s="27" customFormat="1" ht="31.5">
      <c r="A483" s="33">
        <v>13</v>
      </c>
      <c r="B483" s="50" t="s">
        <v>829</v>
      </c>
      <c r="C483" s="34">
        <v>5000</v>
      </c>
      <c r="D483" s="34">
        <v>0</v>
      </c>
      <c r="E483" s="34">
        <v>5000</v>
      </c>
      <c r="F483" s="34">
        <v>0</v>
      </c>
      <c r="G483" s="34">
        <v>5000</v>
      </c>
      <c r="H483" s="34">
        <v>0</v>
      </c>
      <c r="I483" s="34">
        <v>5000</v>
      </c>
      <c r="J483" s="34">
        <v>0</v>
      </c>
      <c r="K483" s="34">
        <v>4999.9989999999998</v>
      </c>
      <c r="L483" s="34">
        <v>0</v>
      </c>
      <c r="M483" s="34">
        <v>0</v>
      </c>
      <c r="N483" s="34">
        <v>0</v>
      </c>
    </row>
    <row r="484" spans="1:14" s="27" customFormat="1" ht="31.5">
      <c r="A484" s="23">
        <v>13</v>
      </c>
      <c r="B484" s="51" t="s">
        <v>828</v>
      </c>
      <c r="C484" s="25">
        <v>2488.7220000000002</v>
      </c>
      <c r="D484" s="25">
        <v>0</v>
      </c>
      <c r="E484" s="25">
        <v>2488.7220000000002</v>
      </c>
      <c r="F484" s="25">
        <v>0</v>
      </c>
      <c r="G484" s="25">
        <v>2488.7220000000002</v>
      </c>
      <c r="H484" s="25">
        <v>0</v>
      </c>
      <c r="I484" s="25">
        <v>2488.7220000000002</v>
      </c>
      <c r="J484" s="25">
        <v>0</v>
      </c>
      <c r="K484" s="25">
        <v>2488.7220000000002</v>
      </c>
      <c r="L484" s="25">
        <v>0</v>
      </c>
      <c r="M484" s="25">
        <v>0</v>
      </c>
      <c r="N484" s="25">
        <v>0</v>
      </c>
    </row>
    <row r="485" spans="1:14" s="27" customFormat="1" ht="63">
      <c r="A485" s="35">
        <v>13</v>
      </c>
      <c r="B485" s="52" t="s">
        <v>166</v>
      </c>
      <c r="C485" s="36">
        <v>3000</v>
      </c>
      <c r="D485" s="36">
        <v>2000</v>
      </c>
      <c r="E485" s="36">
        <v>3000</v>
      </c>
      <c r="F485" s="36">
        <v>2000</v>
      </c>
      <c r="G485" s="36">
        <v>3000</v>
      </c>
      <c r="H485" s="36">
        <v>2000</v>
      </c>
      <c r="I485" s="36">
        <v>3000</v>
      </c>
      <c r="J485" s="36">
        <v>0</v>
      </c>
      <c r="K485" s="36">
        <v>3000</v>
      </c>
      <c r="L485" s="36">
        <v>0</v>
      </c>
      <c r="M485" s="36">
        <v>0</v>
      </c>
      <c r="N485" s="36">
        <v>0</v>
      </c>
    </row>
    <row r="486" spans="1:14" s="27" customFormat="1" ht="31.5">
      <c r="A486" s="23">
        <v>13</v>
      </c>
      <c r="B486" s="24" t="s">
        <v>167</v>
      </c>
      <c r="C486" s="25">
        <v>3000</v>
      </c>
      <c r="D486" s="25">
        <v>0</v>
      </c>
      <c r="E486" s="25">
        <v>3000</v>
      </c>
      <c r="F486" s="25">
        <v>0</v>
      </c>
      <c r="G486" s="25">
        <v>2400</v>
      </c>
      <c r="H486" s="25">
        <v>0</v>
      </c>
      <c r="I486" s="25">
        <v>900</v>
      </c>
      <c r="J486" s="25">
        <v>0</v>
      </c>
      <c r="K486" s="25">
        <v>882</v>
      </c>
      <c r="L486" s="25">
        <v>0</v>
      </c>
      <c r="M486" s="25">
        <v>0</v>
      </c>
      <c r="N486" s="25">
        <v>0</v>
      </c>
    </row>
    <row r="487" spans="1:14" s="27" customFormat="1" ht="47.25">
      <c r="A487" s="33">
        <v>13</v>
      </c>
      <c r="B487" s="50" t="s">
        <v>806</v>
      </c>
      <c r="C487" s="34">
        <v>0</v>
      </c>
      <c r="D487" s="34">
        <v>3500</v>
      </c>
      <c r="E487" s="34">
        <v>0</v>
      </c>
      <c r="F487" s="34">
        <v>3500</v>
      </c>
      <c r="G487" s="34">
        <v>0</v>
      </c>
      <c r="H487" s="34">
        <v>3500</v>
      </c>
      <c r="I487" s="34">
        <v>0</v>
      </c>
      <c r="J487" s="34">
        <v>0</v>
      </c>
      <c r="K487" s="34">
        <v>0</v>
      </c>
      <c r="L487" s="34">
        <v>0</v>
      </c>
      <c r="M487" s="34">
        <v>0</v>
      </c>
      <c r="N487" s="34">
        <v>0</v>
      </c>
    </row>
    <row r="488" spans="1:14" s="27" customFormat="1" ht="47.25">
      <c r="A488" s="23">
        <v>13</v>
      </c>
      <c r="B488" s="74" t="s">
        <v>168</v>
      </c>
      <c r="C488" s="25">
        <v>952.5</v>
      </c>
      <c r="D488" s="25">
        <v>1050</v>
      </c>
      <c r="E488" s="25">
        <v>952.5</v>
      </c>
      <c r="F488" s="25">
        <v>1050</v>
      </c>
      <c r="G488" s="25">
        <v>952.5</v>
      </c>
      <c r="H488" s="25">
        <v>1050</v>
      </c>
      <c r="I488" s="25">
        <v>952.5</v>
      </c>
      <c r="J488" s="25">
        <v>0</v>
      </c>
      <c r="K488" s="25">
        <v>952.5</v>
      </c>
      <c r="L488" s="25">
        <v>0</v>
      </c>
      <c r="M488" s="25">
        <v>0</v>
      </c>
      <c r="N488" s="25">
        <v>0</v>
      </c>
    </row>
    <row r="489" spans="1:14" s="27" customFormat="1" ht="110.25">
      <c r="A489" s="35">
        <v>13</v>
      </c>
      <c r="B489" s="52" t="s">
        <v>169</v>
      </c>
      <c r="C489" s="36">
        <v>2760</v>
      </c>
      <c r="D489" s="36">
        <v>3000</v>
      </c>
      <c r="E489" s="36">
        <v>2760</v>
      </c>
      <c r="F489" s="36">
        <v>3000</v>
      </c>
      <c r="G489" s="36">
        <v>2760</v>
      </c>
      <c r="H489" s="36">
        <v>3000</v>
      </c>
      <c r="I489" s="36">
        <v>0</v>
      </c>
      <c r="J489" s="36">
        <v>0</v>
      </c>
      <c r="K489" s="36">
        <v>0</v>
      </c>
      <c r="L489" s="36">
        <v>0</v>
      </c>
      <c r="M489" s="36">
        <v>0</v>
      </c>
      <c r="N489" s="36">
        <v>0</v>
      </c>
    </row>
    <row r="490" spans="1:14" s="27" customFormat="1" ht="47.25">
      <c r="A490" s="35">
        <v>13</v>
      </c>
      <c r="B490" s="24" t="s">
        <v>809</v>
      </c>
      <c r="C490" s="36">
        <v>1100</v>
      </c>
      <c r="D490" s="36">
        <v>0</v>
      </c>
      <c r="E490" s="25">
        <v>1100</v>
      </c>
      <c r="F490" s="25">
        <v>0</v>
      </c>
      <c r="G490" s="25">
        <v>1100</v>
      </c>
      <c r="H490" s="25">
        <v>0</v>
      </c>
      <c r="I490" s="25">
        <v>1100</v>
      </c>
      <c r="J490" s="25">
        <v>0</v>
      </c>
      <c r="K490" s="25">
        <v>1100</v>
      </c>
      <c r="L490" s="25">
        <v>0</v>
      </c>
      <c r="M490" s="25">
        <v>0</v>
      </c>
      <c r="N490" s="25">
        <v>0</v>
      </c>
    </row>
    <row r="491" spans="1:14" s="27" customFormat="1" ht="63.75" customHeight="1">
      <c r="A491" s="33">
        <v>13</v>
      </c>
      <c r="B491" s="50" t="s">
        <v>808</v>
      </c>
      <c r="C491" s="34">
        <v>3162.8980000000001</v>
      </c>
      <c r="D491" s="34">
        <v>0</v>
      </c>
      <c r="E491" s="34">
        <v>3162.8980000000001</v>
      </c>
      <c r="F491" s="34">
        <v>0</v>
      </c>
      <c r="G491" s="34">
        <v>3162.8980000000001</v>
      </c>
      <c r="H491" s="34">
        <v>0</v>
      </c>
      <c r="I491" s="34">
        <v>3162.8980000000001</v>
      </c>
      <c r="J491" s="34">
        <v>0</v>
      </c>
      <c r="K491" s="34">
        <v>3162.8980000000001</v>
      </c>
      <c r="L491" s="34">
        <v>0</v>
      </c>
      <c r="M491" s="34">
        <v>0</v>
      </c>
      <c r="N491" s="34">
        <v>0</v>
      </c>
    </row>
    <row r="492" spans="1:14" s="27" customFormat="1" ht="35.25" customHeight="1">
      <c r="A492" s="23">
        <v>13</v>
      </c>
      <c r="B492" s="51" t="s">
        <v>807</v>
      </c>
      <c r="C492" s="25">
        <v>1000</v>
      </c>
      <c r="D492" s="25">
        <v>0</v>
      </c>
      <c r="E492" s="25">
        <v>1000</v>
      </c>
      <c r="F492" s="25">
        <v>0</v>
      </c>
      <c r="G492" s="25">
        <v>1000</v>
      </c>
      <c r="H492" s="25">
        <v>0</v>
      </c>
      <c r="I492" s="25">
        <v>596.75400000000002</v>
      </c>
      <c r="J492" s="25">
        <v>0</v>
      </c>
      <c r="K492" s="25">
        <v>596.75400000000002</v>
      </c>
      <c r="L492" s="25">
        <v>0</v>
      </c>
      <c r="M492" s="25">
        <v>0</v>
      </c>
      <c r="N492" s="25">
        <v>0</v>
      </c>
    </row>
    <row r="493" spans="1:14" s="27" customFormat="1" ht="70.5" customHeight="1">
      <c r="A493" s="23">
        <v>13</v>
      </c>
      <c r="B493" s="51" t="s">
        <v>170</v>
      </c>
      <c r="C493" s="25">
        <v>2514.0450000000001</v>
      </c>
      <c r="D493" s="25">
        <v>0</v>
      </c>
      <c r="E493" s="25">
        <v>2514.0450000000001</v>
      </c>
      <c r="F493" s="25">
        <v>0</v>
      </c>
      <c r="G493" s="25">
        <v>2514.0450000000001</v>
      </c>
      <c r="H493" s="25">
        <v>0</v>
      </c>
      <c r="I493" s="25">
        <v>1617.837</v>
      </c>
      <c r="J493" s="25">
        <v>0</v>
      </c>
      <c r="K493" s="25">
        <v>1617.779</v>
      </c>
      <c r="L493" s="25">
        <v>0</v>
      </c>
      <c r="M493" s="25">
        <v>0</v>
      </c>
      <c r="N493" s="25">
        <v>0</v>
      </c>
    </row>
    <row r="494" spans="1:14" s="27" customFormat="1" ht="33.75" customHeight="1">
      <c r="A494" s="23">
        <v>13</v>
      </c>
      <c r="B494" s="51" t="s">
        <v>810</v>
      </c>
      <c r="C494" s="25">
        <v>1144.9849999999999</v>
      </c>
      <c r="D494" s="25">
        <v>0</v>
      </c>
      <c r="E494" s="25">
        <v>1144.9849999999999</v>
      </c>
      <c r="F494" s="25">
        <v>0</v>
      </c>
      <c r="G494" s="25">
        <v>1144.9849999999999</v>
      </c>
      <c r="H494" s="25">
        <v>0</v>
      </c>
      <c r="I494" s="25">
        <v>1144.9849999999999</v>
      </c>
      <c r="J494" s="25">
        <v>0</v>
      </c>
      <c r="K494" s="25">
        <v>952.23199999999997</v>
      </c>
      <c r="L494" s="25">
        <v>0</v>
      </c>
      <c r="M494" s="25">
        <v>0</v>
      </c>
      <c r="N494" s="25">
        <v>0</v>
      </c>
    </row>
    <row r="495" spans="1:14" s="27" customFormat="1" ht="47.25">
      <c r="A495" s="35">
        <v>13</v>
      </c>
      <c r="B495" s="52" t="s">
        <v>171</v>
      </c>
      <c r="C495" s="36">
        <v>2880</v>
      </c>
      <c r="D495" s="36">
        <v>0</v>
      </c>
      <c r="E495" s="36">
        <v>2880</v>
      </c>
      <c r="F495" s="36">
        <v>0</v>
      </c>
      <c r="G495" s="36">
        <v>2743.2370000000001</v>
      </c>
      <c r="H495" s="36">
        <v>0</v>
      </c>
      <c r="I495" s="36">
        <v>864</v>
      </c>
      <c r="J495" s="36">
        <v>0</v>
      </c>
      <c r="K495" s="36">
        <v>864</v>
      </c>
      <c r="L495" s="36">
        <v>0</v>
      </c>
      <c r="M495" s="36">
        <v>0</v>
      </c>
      <c r="N495" s="36">
        <v>0</v>
      </c>
    </row>
    <row r="496" spans="1:14" s="27" customFormat="1" ht="49.5" customHeight="1">
      <c r="A496" s="73">
        <v>13</v>
      </c>
      <c r="B496" s="50" t="s">
        <v>811</v>
      </c>
      <c r="C496" s="41">
        <v>2000</v>
      </c>
      <c r="D496" s="41">
        <v>0</v>
      </c>
      <c r="E496" s="34">
        <v>2000</v>
      </c>
      <c r="F496" s="34">
        <v>0</v>
      </c>
      <c r="G496" s="34">
        <v>2000</v>
      </c>
      <c r="H496" s="34">
        <v>0</v>
      </c>
      <c r="I496" s="34">
        <v>0</v>
      </c>
      <c r="J496" s="34">
        <v>0</v>
      </c>
      <c r="K496" s="34">
        <v>0</v>
      </c>
      <c r="L496" s="34">
        <v>0</v>
      </c>
      <c r="M496" s="34">
        <v>0</v>
      </c>
      <c r="N496" s="34">
        <v>0</v>
      </c>
    </row>
    <row r="497" spans="1:14" s="27" customFormat="1" ht="78.75">
      <c r="A497" s="23">
        <v>13</v>
      </c>
      <c r="B497" s="51" t="s">
        <v>812</v>
      </c>
      <c r="C497" s="25">
        <v>1100</v>
      </c>
      <c r="D497" s="25">
        <v>0</v>
      </c>
      <c r="E497" s="25">
        <v>1100</v>
      </c>
      <c r="F497" s="25">
        <v>0</v>
      </c>
      <c r="G497" s="25">
        <v>1100</v>
      </c>
      <c r="H497" s="25">
        <v>0</v>
      </c>
      <c r="I497" s="25">
        <v>1100</v>
      </c>
      <c r="J497" s="25">
        <v>0</v>
      </c>
      <c r="K497" s="25">
        <v>1095.308</v>
      </c>
      <c r="L497" s="25">
        <v>0</v>
      </c>
      <c r="M497" s="25">
        <v>0</v>
      </c>
      <c r="N497" s="25">
        <v>0</v>
      </c>
    </row>
    <row r="498" spans="1:14" s="27" customFormat="1" ht="47.25">
      <c r="A498" s="23">
        <v>13</v>
      </c>
      <c r="B498" s="51" t="s">
        <v>827</v>
      </c>
      <c r="C498" s="25">
        <v>3500</v>
      </c>
      <c r="D498" s="25">
        <v>0</v>
      </c>
      <c r="E498" s="25">
        <v>3500</v>
      </c>
      <c r="F498" s="25">
        <v>0</v>
      </c>
      <c r="G498" s="25">
        <v>3500</v>
      </c>
      <c r="H498" s="25">
        <v>0</v>
      </c>
      <c r="I498" s="25">
        <v>3500</v>
      </c>
      <c r="J498" s="25">
        <v>0</v>
      </c>
      <c r="K498" s="25">
        <v>3500</v>
      </c>
      <c r="L498" s="25">
        <v>0</v>
      </c>
      <c r="M498" s="25">
        <v>0</v>
      </c>
      <c r="N498" s="25">
        <v>0</v>
      </c>
    </row>
    <row r="499" spans="1:14" s="27" customFormat="1" ht="47.25">
      <c r="A499" s="35">
        <v>13</v>
      </c>
      <c r="B499" s="52" t="s">
        <v>813</v>
      </c>
      <c r="C499" s="36">
        <v>2000</v>
      </c>
      <c r="D499" s="36">
        <v>0</v>
      </c>
      <c r="E499" s="36">
        <v>2000</v>
      </c>
      <c r="F499" s="36">
        <v>0</v>
      </c>
      <c r="G499" s="36">
        <v>2000</v>
      </c>
      <c r="H499" s="36">
        <v>0</v>
      </c>
      <c r="I499" s="36">
        <v>2000</v>
      </c>
      <c r="J499" s="36">
        <v>0</v>
      </c>
      <c r="K499" s="36">
        <v>2000</v>
      </c>
      <c r="L499" s="36">
        <v>0</v>
      </c>
      <c r="M499" s="36">
        <v>0</v>
      </c>
      <c r="N499" s="36">
        <v>0</v>
      </c>
    </row>
    <row r="500" spans="1:14" s="27" customFormat="1" ht="31.5">
      <c r="A500" s="23">
        <v>13</v>
      </c>
      <c r="B500" s="24" t="s">
        <v>172</v>
      </c>
      <c r="C500" s="25">
        <v>5000</v>
      </c>
      <c r="D500" s="25">
        <v>0</v>
      </c>
      <c r="E500" s="25">
        <v>5000</v>
      </c>
      <c r="F500" s="25">
        <v>0</v>
      </c>
      <c r="G500" s="25">
        <v>5000</v>
      </c>
      <c r="H500" s="25">
        <v>0</v>
      </c>
      <c r="I500" s="25">
        <v>1500</v>
      </c>
      <c r="J500" s="25">
        <v>0</v>
      </c>
      <c r="K500" s="25">
        <v>1500</v>
      </c>
      <c r="L500" s="25">
        <v>0</v>
      </c>
      <c r="M500" s="25">
        <v>0</v>
      </c>
      <c r="N500" s="25">
        <v>0</v>
      </c>
    </row>
    <row r="501" spans="1:14" s="27" customFormat="1" ht="60" customHeight="1">
      <c r="A501" s="23">
        <v>13</v>
      </c>
      <c r="B501" s="24" t="s">
        <v>744</v>
      </c>
      <c r="C501" s="25">
        <v>0</v>
      </c>
      <c r="D501" s="25">
        <v>1050</v>
      </c>
      <c r="E501" s="25">
        <v>0</v>
      </c>
      <c r="F501" s="25">
        <v>1050</v>
      </c>
      <c r="G501" s="25">
        <v>0</v>
      </c>
      <c r="H501" s="25">
        <v>1050</v>
      </c>
      <c r="I501" s="25">
        <v>0</v>
      </c>
      <c r="J501" s="25">
        <v>315</v>
      </c>
      <c r="K501" s="25">
        <v>0</v>
      </c>
      <c r="L501" s="25">
        <v>315</v>
      </c>
      <c r="M501" s="25">
        <v>0</v>
      </c>
      <c r="N501" s="25">
        <v>0</v>
      </c>
    </row>
    <row r="502" spans="1:14" s="27" customFormat="1" ht="47.25">
      <c r="A502" s="23">
        <v>13</v>
      </c>
      <c r="B502" s="24" t="s">
        <v>826</v>
      </c>
      <c r="C502" s="25">
        <v>7162.7420000000002</v>
      </c>
      <c r="D502" s="25">
        <v>0</v>
      </c>
      <c r="E502" s="25">
        <v>7162.7420000000002</v>
      </c>
      <c r="F502" s="25">
        <v>0</v>
      </c>
      <c r="G502" s="25">
        <v>7162.7420000000002</v>
      </c>
      <c r="H502" s="25">
        <v>0</v>
      </c>
      <c r="I502" s="25">
        <v>1471.808</v>
      </c>
      <c r="J502" s="25">
        <v>0</v>
      </c>
      <c r="K502" s="25">
        <v>1471.808</v>
      </c>
      <c r="L502" s="25">
        <v>0</v>
      </c>
      <c r="M502" s="25">
        <v>0</v>
      </c>
      <c r="N502" s="25">
        <v>0</v>
      </c>
    </row>
    <row r="503" spans="1:14" s="27" customFormat="1" ht="65.25" customHeight="1">
      <c r="A503" s="33">
        <v>13</v>
      </c>
      <c r="B503" s="50" t="s">
        <v>825</v>
      </c>
      <c r="C503" s="34">
        <v>1750.8679999999999</v>
      </c>
      <c r="D503" s="34">
        <v>0</v>
      </c>
      <c r="E503" s="34">
        <v>1750.8679999999999</v>
      </c>
      <c r="F503" s="34">
        <v>0</v>
      </c>
      <c r="G503" s="34">
        <v>1750.8679999999999</v>
      </c>
      <c r="H503" s="34">
        <v>0</v>
      </c>
      <c r="I503" s="34">
        <v>874.99699999999996</v>
      </c>
      <c r="J503" s="34">
        <v>0</v>
      </c>
      <c r="K503" s="34">
        <v>524.99699999999996</v>
      </c>
      <c r="L503" s="34">
        <v>0</v>
      </c>
      <c r="M503" s="34">
        <v>0</v>
      </c>
      <c r="N503" s="34">
        <v>0</v>
      </c>
    </row>
    <row r="504" spans="1:14" s="27" customFormat="1" ht="65.25" customHeight="1">
      <c r="A504" s="23">
        <v>13</v>
      </c>
      <c r="B504" s="51" t="s">
        <v>824</v>
      </c>
      <c r="C504" s="25">
        <v>3000</v>
      </c>
      <c r="D504" s="25">
        <v>2000</v>
      </c>
      <c r="E504" s="25">
        <v>3000</v>
      </c>
      <c r="F504" s="25">
        <v>2000</v>
      </c>
      <c r="G504" s="25">
        <v>3000</v>
      </c>
      <c r="H504" s="25">
        <v>2000</v>
      </c>
      <c r="I504" s="25">
        <v>0</v>
      </c>
      <c r="J504" s="25">
        <v>0</v>
      </c>
      <c r="K504" s="25">
        <v>0</v>
      </c>
      <c r="L504" s="25">
        <v>0</v>
      </c>
      <c r="M504" s="25">
        <v>0</v>
      </c>
      <c r="N504" s="25">
        <v>0</v>
      </c>
    </row>
    <row r="505" spans="1:14" s="27" customFormat="1" ht="114" customHeight="1">
      <c r="A505" s="23">
        <v>13</v>
      </c>
      <c r="B505" s="51" t="s">
        <v>173</v>
      </c>
      <c r="C505" s="25">
        <v>1928.71</v>
      </c>
      <c r="D505" s="25">
        <v>0</v>
      </c>
      <c r="E505" s="25">
        <v>1928.71</v>
      </c>
      <c r="F505" s="25">
        <v>0</v>
      </c>
      <c r="G505" s="25">
        <v>1928.71</v>
      </c>
      <c r="H505" s="25">
        <v>0</v>
      </c>
      <c r="I505" s="25">
        <v>578.61300000000006</v>
      </c>
      <c r="J505" s="25">
        <v>0</v>
      </c>
      <c r="K505" s="25">
        <v>578.61300000000006</v>
      </c>
      <c r="L505" s="25">
        <v>0</v>
      </c>
      <c r="M505" s="25">
        <v>0</v>
      </c>
      <c r="N505" s="25">
        <v>0</v>
      </c>
    </row>
    <row r="506" spans="1:14" s="27" customFormat="1" ht="47.25">
      <c r="A506" s="23">
        <v>13</v>
      </c>
      <c r="B506" s="51" t="s">
        <v>174</v>
      </c>
      <c r="C506" s="25">
        <v>2899.82</v>
      </c>
      <c r="D506" s="25">
        <v>1000</v>
      </c>
      <c r="E506" s="25">
        <v>2899.82</v>
      </c>
      <c r="F506" s="25">
        <v>1000</v>
      </c>
      <c r="G506" s="25">
        <v>2899.82</v>
      </c>
      <c r="H506" s="25">
        <v>1000</v>
      </c>
      <c r="I506" s="25">
        <v>2899.82</v>
      </c>
      <c r="J506" s="25">
        <v>0</v>
      </c>
      <c r="K506" s="25">
        <v>2899.3220000000001</v>
      </c>
      <c r="L506" s="25">
        <v>0</v>
      </c>
      <c r="M506" s="25">
        <v>0</v>
      </c>
      <c r="N506" s="25">
        <v>0</v>
      </c>
    </row>
    <row r="507" spans="1:14" s="27" customFormat="1" ht="84" customHeight="1">
      <c r="A507" s="23">
        <v>13</v>
      </c>
      <c r="B507" s="51" t="s">
        <v>175</v>
      </c>
      <c r="C507" s="25">
        <v>0</v>
      </c>
      <c r="D507" s="25">
        <v>8566.1890000000003</v>
      </c>
      <c r="E507" s="25">
        <v>0</v>
      </c>
      <c r="F507" s="25">
        <v>8566.1890000000003</v>
      </c>
      <c r="G507" s="25">
        <v>0</v>
      </c>
      <c r="H507" s="25">
        <v>8566.1890000000003</v>
      </c>
      <c r="I507" s="25">
        <v>0</v>
      </c>
      <c r="J507" s="25">
        <v>0</v>
      </c>
      <c r="K507" s="25">
        <v>0</v>
      </c>
      <c r="L507" s="25">
        <v>0</v>
      </c>
      <c r="M507" s="25">
        <v>0</v>
      </c>
      <c r="N507" s="25">
        <v>0</v>
      </c>
    </row>
    <row r="508" spans="1:14" s="27" customFormat="1" ht="45" customHeight="1">
      <c r="A508" s="23">
        <v>13</v>
      </c>
      <c r="B508" s="51" t="s">
        <v>176</v>
      </c>
      <c r="C508" s="25">
        <v>1301.6320000000001</v>
      </c>
      <c r="D508" s="25">
        <v>0</v>
      </c>
      <c r="E508" s="25">
        <v>1301.6320000000001</v>
      </c>
      <c r="F508" s="25">
        <v>0</v>
      </c>
      <c r="G508" s="25">
        <v>1301.6320000000001</v>
      </c>
      <c r="H508" s="25">
        <v>0</v>
      </c>
      <c r="I508" s="25">
        <v>976.83100000000002</v>
      </c>
      <c r="J508" s="25">
        <v>0</v>
      </c>
      <c r="K508" s="25">
        <v>975.09199999999998</v>
      </c>
      <c r="L508" s="25">
        <v>0</v>
      </c>
      <c r="M508" s="25">
        <v>0</v>
      </c>
      <c r="N508" s="25">
        <v>0</v>
      </c>
    </row>
    <row r="509" spans="1:14" s="27" customFormat="1" ht="31.5">
      <c r="A509" s="23">
        <v>13</v>
      </c>
      <c r="B509" s="51" t="s">
        <v>177</v>
      </c>
      <c r="C509" s="25">
        <v>8870</v>
      </c>
      <c r="D509" s="25">
        <v>3000</v>
      </c>
      <c r="E509" s="25">
        <v>8870</v>
      </c>
      <c r="F509" s="25">
        <v>3000</v>
      </c>
      <c r="G509" s="25">
        <v>8868.9369999999999</v>
      </c>
      <c r="H509" s="25">
        <v>3000</v>
      </c>
      <c r="I509" s="25">
        <v>8868.9369999999999</v>
      </c>
      <c r="J509" s="25">
        <v>0</v>
      </c>
      <c r="K509" s="25">
        <v>5195.4350000000004</v>
      </c>
      <c r="L509" s="25">
        <v>0</v>
      </c>
      <c r="M509" s="25">
        <v>0</v>
      </c>
      <c r="N509" s="25">
        <v>0</v>
      </c>
    </row>
    <row r="510" spans="1:14" s="27" customFormat="1" ht="46.5" customHeight="1">
      <c r="A510" s="23">
        <v>13</v>
      </c>
      <c r="B510" s="51" t="s">
        <v>178</v>
      </c>
      <c r="C510" s="25">
        <v>1136.7629999999999</v>
      </c>
      <c r="D510" s="25">
        <v>1997.7070000000001</v>
      </c>
      <c r="E510" s="25">
        <v>1136.7629999999999</v>
      </c>
      <c r="F510" s="25">
        <v>1997.7070000000001</v>
      </c>
      <c r="G510" s="25">
        <v>1136.7629999999999</v>
      </c>
      <c r="H510" s="25">
        <v>1997.7070000000001</v>
      </c>
      <c r="I510" s="25">
        <v>1136.7629999999999</v>
      </c>
      <c r="J510" s="25">
        <v>0</v>
      </c>
      <c r="K510" s="25">
        <v>1115.5419999999999</v>
      </c>
      <c r="L510" s="25">
        <v>0</v>
      </c>
      <c r="M510" s="25">
        <v>0</v>
      </c>
      <c r="N510" s="25">
        <v>0</v>
      </c>
    </row>
    <row r="511" spans="1:14" s="27" customFormat="1" ht="46.5" customHeight="1">
      <c r="A511" s="23">
        <v>13</v>
      </c>
      <c r="B511" s="51" t="s">
        <v>467</v>
      </c>
      <c r="C511" s="26">
        <v>2000</v>
      </c>
      <c r="D511" s="26">
        <v>2000</v>
      </c>
      <c r="E511" s="25">
        <v>2000</v>
      </c>
      <c r="F511" s="25">
        <v>2000</v>
      </c>
      <c r="G511" s="25">
        <v>2000</v>
      </c>
      <c r="H511" s="25">
        <v>2000</v>
      </c>
      <c r="I511" s="25">
        <v>2000</v>
      </c>
      <c r="J511" s="25">
        <v>0</v>
      </c>
      <c r="K511" s="25">
        <v>1999.9960000000001</v>
      </c>
      <c r="L511" s="25">
        <v>0</v>
      </c>
      <c r="M511" s="25">
        <v>0</v>
      </c>
      <c r="N511" s="25">
        <v>0</v>
      </c>
    </row>
    <row r="512" spans="1:14" s="27" customFormat="1" ht="84" customHeight="1">
      <c r="A512" s="73">
        <v>13</v>
      </c>
      <c r="B512" s="52" t="s">
        <v>468</v>
      </c>
      <c r="C512" s="94">
        <v>0</v>
      </c>
      <c r="D512" s="94">
        <v>11900</v>
      </c>
      <c r="E512" s="36">
        <v>0</v>
      </c>
      <c r="F512" s="36">
        <v>11900</v>
      </c>
      <c r="G512" s="36">
        <v>0</v>
      </c>
      <c r="H512" s="36">
        <v>11900</v>
      </c>
      <c r="I512" s="36">
        <v>0</v>
      </c>
      <c r="J512" s="36">
        <v>0</v>
      </c>
      <c r="K512" s="36">
        <v>0</v>
      </c>
      <c r="L512" s="36">
        <v>0</v>
      </c>
      <c r="M512" s="36">
        <v>0</v>
      </c>
      <c r="N512" s="36">
        <v>0</v>
      </c>
    </row>
    <row r="513" spans="1:14" s="27" customFormat="1" ht="48.75" customHeight="1">
      <c r="A513" s="33">
        <v>13</v>
      </c>
      <c r="B513" s="24" t="s">
        <v>469</v>
      </c>
      <c r="C513" s="89">
        <v>2000</v>
      </c>
      <c r="D513" s="89">
        <v>3000</v>
      </c>
      <c r="E513" s="25">
        <v>2000</v>
      </c>
      <c r="F513" s="25">
        <v>3000</v>
      </c>
      <c r="G513" s="25">
        <v>1000</v>
      </c>
      <c r="H513" s="25">
        <v>3000</v>
      </c>
      <c r="I513" s="25">
        <v>0</v>
      </c>
      <c r="J513" s="25">
        <v>0</v>
      </c>
      <c r="K513" s="25">
        <v>0</v>
      </c>
      <c r="L513" s="25">
        <v>0</v>
      </c>
      <c r="M513" s="25">
        <v>0</v>
      </c>
      <c r="N513" s="25">
        <v>0</v>
      </c>
    </row>
    <row r="514" spans="1:14" s="27" customFormat="1" ht="66" customHeight="1">
      <c r="A514" s="33">
        <v>13</v>
      </c>
      <c r="B514" s="24" t="s">
        <v>470</v>
      </c>
      <c r="C514" s="89">
        <v>1350</v>
      </c>
      <c r="D514" s="89">
        <v>0</v>
      </c>
      <c r="E514" s="25">
        <v>1350</v>
      </c>
      <c r="F514" s="25">
        <v>0</v>
      </c>
      <c r="G514" s="25">
        <v>1350</v>
      </c>
      <c r="H514" s="25">
        <v>0</v>
      </c>
      <c r="I514" s="25">
        <v>916.1</v>
      </c>
      <c r="J514" s="25">
        <v>0</v>
      </c>
      <c r="K514" s="25">
        <v>895.45</v>
      </c>
      <c r="L514" s="25">
        <v>0</v>
      </c>
      <c r="M514" s="25">
        <v>0</v>
      </c>
      <c r="N514" s="25">
        <v>0</v>
      </c>
    </row>
    <row r="515" spans="1:14" s="27" customFormat="1" ht="66.75" customHeight="1">
      <c r="A515" s="33">
        <v>13</v>
      </c>
      <c r="B515" s="24" t="s">
        <v>471</v>
      </c>
      <c r="C515" s="89">
        <v>2029</v>
      </c>
      <c r="D515" s="89">
        <v>0</v>
      </c>
      <c r="E515" s="25">
        <v>2029</v>
      </c>
      <c r="F515" s="25">
        <v>0</v>
      </c>
      <c r="G515" s="25">
        <v>1700</v>
      </c>
      <c r="H515" s="25">
        <v>0</v>
      </c>
      <c r="I515" s="25">
        <v>0</v>
      </c>
      <c r="J515" s="25">
        <v>0</v>
      </c>
      <c r="K515" s="25">
        <v>0</v>
      </c>
      <c r="L515" s="25">
        <v>0</v>
      </c>
      <c r="M515" s="25">
        <v>0</v>
      </c>
      <c r="N515" s="25">
        <v>0</v>
      </c>
    </row>
    <row r="516" spans="1:14" s="27" customFormat="1" ht="36" customHeight="1">
      <c r="A516" s="33">
        <v>13</v>
      </c>
      <c r="B516" s="24" t="s">
        <v>472</v>
      </c>
      <c r="C516" s="89">
        <v>0</v>
      </c>
      <c r="D516" s="89">
        <v>1000</v>
      </c>
      <c r="E516" s="25">
        <v>0</v>
      </c>
      <c r="F516" s="25">
        <v>1000</v>
      </c>
      <c r="G516" s="25">
        <v>0</v>
      </c>
      <c r="H516" s="25">
        <v>1000</v>
      </c>
      <c r="I516" s="25">
        <v>0</v>
      </c>
      <c r="J516" s="25">
        <v>0</v>
      </c>
      <c r="K516" s="25">
        <v>0</v>
      </c>
      <c r="L516" s="25">
        <v>0</v>
      </c>
      <c r="M516" s="25">
        <v>0</v>
      </c>
      <c r="N516" s="25">
        <v>0</v>
      </c>
    </row>
    <row r="517" spans="1:14" s="27" customFormat="1" ht="33.75" customHeight="1">
      <c r="A517" s="33">
        <v>13</v>
      </c>
      <c r="B517" s="98" t="s">
        <v>473</v>
      </c>
      <c r="C517" s="89">
        <v>813.90499999999997</v>
      </c>
      <c r="D517" s="89">
        <v>0</v>
      </c>
      <c r="E517" s="34">
        <v>813.90499999999997</v>
      </c>
      <c r="F517" s="34">
        <v>0</v>
      </c>
      <c r="G517" s="34">
        <v>813.90499999999997</v>
      </c>
      <c r="H517" s="34">
        <v>0</v>
      </c>
      <c r="I517" s="34">
        <v>503.108</v>
      </c>
      <c r="J517" s="34">
        <v>0</v>
      </c>
      <c r="K517" s="34">
        <v>503.108</v>
      </c>
      <c r="L517" s="34">
        <v>0</v>
      </c>
      <c r="M517" s="34">
        <v>0</v>
      </c>
      <c r="N517" s="34">
        <v>0</v>
      </c>
    </row>
    <row r="518" spans="1:14" s="27" customFormat="1" ht="33.75" customHeight="1">
      <c r="A518" s="23">
        <v>13</v>
      </c>
      <c r="B518" s="100" t="s">
        <v>474</v>
      </c>
      <c r="C518" s="26">
        <v>0</v>
      </c>
      <c r="D518" s="26">
        <v>3000</v>
      </c>
      <c r="E518" s="25">
        <v>0</v>
      </c>
      <c r="F518" s="25">
        <v>3000</v>
      </c>
      <c r="G518" s="25">
        <v>0</v>
      </c>
      <c r="H518" s="25">
        <v>3000</v>
      </c>
      <c r="I518" s="25">
        <v>0</v>
      </c>
      <c r="J518" s="25">
        <v>0</v>
      </c>
      <c r="K518" s="25">
        <v>0</v>
      </c>
      <c r="L518" s="25">
        <v>0</v>
      </c>
      <c r="M518" s="25">
        <v>0</v>
      </c>
      <c r="N518" s="25">
        <v>0</v>
      </c>
    </row>
    <row r="519" spans="1:14" s="27" customFormat="1" ht="30" customHeight="1">
      <c r="A519" s="73">
        <v>13</v>
      </c>
      <c r="B519" s="99" t="s">
        <v>475</v>
      </c>
      <c r="C519" s="94">
        <v>2300</v>
      </c>
      <c r="D519" s="94">
        <v>1000</v>
      </c>
      <c r="E519" s="36">
        <v>2300</v>
      </c>
      <c r="F519" s="36">
        <v>1000</v>
      </c>
      <c r="G519" s="36">
        <v>1600</v>
      </c>
      <c r="H519" s="36">
        <v>1000</v>
      </c>
      <c r="I519" s="36">
        <v>0</v>
      </c>
      <c r="J519" s="36">
        <v>0</v>
      </c>
      <c r="K519" s="36">
        <v>0</v>
      </c>
      <c r="L519" s="36">
        <v>0</v>
      </c>
      <c r="M519" s="36">
        <v>0</v>
      </c>
      <c r="N519" s="36">
        <v>0</v>
      </c>
    </row>
    <row r="520" spans="1:14" s="27" customFormat="1" ht="48.75" customHeight="1">
      <c r="A520" s="33">
        <v>13</v>
      </c>
      <c r="B520" s="98" t="s">
        <v>476</v>
      </c>
      <c r="C520" s="89">
        <v>500</v>
      </c>
      <c r="D520" s="89">
        <v>0</v>
      </c>
      <c r="E520" s="34">
        <v>500</v>
      </c>
      <c r="F520" s="34">
        <v>0</v>
      </c>
      <c r="G520" s="34">
        <v>500</v>
      </c>
      <c r="H520" s="34">
        <v>0</v>
      </c>
      <c r="I520" s="34">
        <v>0</v>
      </c>
      <c r="J520" s="34">
        <v>0</v>
      </c>
      <c r="K520" s="34">
        <v>0</v>
      </c>
      <c r="L520" s="34">
        <v>0</v>
      </c>
      <c r="M520" s="34">
        <v>0</v>
      </c>
      <c r="N520" s="34">
        <v>0</v>
      </c>
    </row>
    <row r="521" spans="1:14" s="27" customFormat="1" ht="57.75" customHeight="1">
      <c r="A521" s="23">
        <v>13</v>
      </c>
      <c r="B521" s="100" t="s">
        <v>477</v>
      </c>
      <c r="C521" s="26">
        <v>0</v>
      </c>
      <c r="D521" s="26">
        <v>5000</v>
      </c>
      <c r="E521" s="25">
        <v>0</v>
      </c>
      <c r="F521" s="25">
        <v>5000</v>
      </c>
      <c r="G521" s="25">
        <v>0</v>
      </c>
      <c r="H521" s="25">
        <v>5000</v>
      </c>
      <c r="I521" s="25">
        <v>0</v>
      </c>
      <c r="J521" s="25">
        <v>0</v>
      </c>
      <c r="K521" s="25">
        <v>0</v>
      </c>
      <c r="L521" s="25">
        <v>0</v>
      </c>
      <c r="M521" s="25">
        <v>0</v>
      </c>
      <c r="N521" s="25">
        <v>0</v>
      </c>
    </row>
    <row r="522" spans="1:14" s="27" customFormat="1" ht="31.5" customHeight="1">
      <c r="A522" s="23">
        <v>13</v>
      </c>
      <c r="B522" s="100" t="s">
        <v>478</v>
      </c>
      <c r="C522" s="26">
        <v>1216</v>
      </c>
      <c r="D522" s="26">
        <v>0</v>
      </c>
      <c r="E522" s="25">
        <v>1216</v>
      </c>
      <c r="F522" s="25">
        <v>0</v>
      </c>
      <c r="G522" s="25">
        <v>1216</v>
      </c>
      <c r="H522" s="25">
        <v>0</v>
      </c>
      <c r="I522" s="25">
        <v>364.8</v>
      </c>
      <c r="J522" s="25">
        <v>0</v>
      </c>
      <c r="K522" s="25">
        <v>353</v>
      </c>
      <c r="L522" s="25">
        <v>0</v>
      </c>
      <c r="M522" s="25">
        <v>0</v>
      </c>
      <c r="N522" s="25">
        <v>0</v>
      </c>
    </row>
    <row r="523" spans="1:14" s="27" customFormat="1" ht="48.75" customHeight="1">
      <c r="A523" s="23">
        <v>13</v>
      </c>
      <c r="B523" s="100" t="s">
        <v>479</v>
      </c>
      <c r="C523" s="26">
        <v>0</v>
      </c>
      <c r="D523" s="26">
        <v>1252.5039999999999</v>
      </c>
      <c r="E523" s="25">
        <v>0</v>
      </c>
      <c r="F523" s="25">
        <v>1252.5039999999999</v>
      </c>
      <c r="G523" s="25">
        <v>0</v>
      </c>
      <c r="H523" s="25">
        <v>1252.5039999999999</v>
      </c>
      <c r="I523" s="25">
        <v>0</v>
      </c>
      <c r="J523" s="25">
        <v>0</v>
      </c>
      <c r="K523" s="25">
        <v>0</v>
      </c>
      <c r="L523" s="25">
        <v>0</v>
      </c>
      <c r="M523" s="25">
        <v>0</v>
      </c>
      <c r="N523" s="25">
        <v>0</v>
      </c>
    </row>
    <row r="524" spans="1:14" s="27" customFormat="1" ht="48.75" customHeight="1">
      <c r="A524" s="73">
        <v>13</v>
      </c>
      <c r="B524" s="99" t="s">
        <v>480</v>
      </c>
      <c r="C524" s="94">
        <v>0</v>
      </c>
      <c r="D524" s="94">
        <v>6181.5609999999997</v>
      </c>
      <c r="E524" s="36">
        <v>0</v>
      </c>
      <c r="F524" s="36">
        <v>6181.5609999999997</v>
      </c>
      <c r="G524" s="36">
        <v>0</v>
      </c>
      <c r="H524" s="36">
        <v>6181.5609999999997</v>
      </c>
      <c r="I524" s="36">
        <v>0</v>
      </c>
      <c r="J524" s="36">
        <v>0</v>
      </c>
      <c r="K524" s="36">
        <v>0</v>
      </c>
      <c r="L524" s="36">
        <v>0</v>
      </c>
      <c r="M524" s="36">
        <v>0</v>
      </c>
      <c r="N524" s="36">
        <v>0</v>
      </c>
    </row>
    <row r="525" spans="1:14" s="27" customFormat="1" ht="33.75" customHeight="1">
      <c r="A525" s="33">
        <v>13</v>
      </c>
      <c r="B525" s="98" t="s">
        <v>481</v>
      </c>
      <c r="C525" s="89">
        <v>1349.93</v>
      </c>
      <c r="D525" s="89">
        <v>0</v>
      </c>
      <c r="E525" s="34">
        <v>1349.93</v>
      </c>
      <c r="F525" s="34">
        <v>0</v>
      </c>
      <c r="G525" s="34">
        <v>1349.93</v>
      </c>
      <c r="H525" s="34">
        <v>0</v>
      </c>
      <c r="I525" s="34">
        <v>1349.93</v>
      </c>
      <c r="J525" s="34">
        <v>0</v>
      </c>
      <c r="K525" s="34">
        <v>1349.93</v>
      </c>
      <c r="L525" s="34">
        <v>0</v>
      </c>
      <c r="M525" s="34">
        <v>0</v>
      </c>
      <c r="N525" s="34">
        <v>0</v>
      </c>
    </row>
    <row r="526" spans="1:14" s="27" customFormat="1" ht="60" customHeight="1">
      <c r="A526" s="23">
        <v>13</v>
      </c>
      <c r="B526" s="100" t="s">
        <v>482</v>
      </c>
      <c r="C526" s="26">
        <v>3000</v>
      </c>
      <c r="D526" s="26">
        <v>3000</v>
      </c>
      <c r="E526" s="25">
        <v>3000</v>
      </c>
      <c r="F526" s="25">
        <v>3000</v>
      </c>
      <c r="G526" s="25">
        <v>2800</v>
      </c>
      <c r="H526" s="25">
        <v>3000</v>
      </c>
      <c r="I526" s="25">
        <v>2000</v>
      </c>
      <c r="J526" s="25">
        <v>0</v>
      </c>
      <c r="K526" s="25">
        <v>2000</v>
      </c>
      <c r="L526" s="25">
        <v>0</v>
      </c>
      <c r="M526" s="25">
        <v>0</v>
      </c>
      <c r="N526" s="25">
        <v>0</v>
      </c>
    </row>
    <row r="527" spans="1:14" s="27" customFormat="1" ht="62.25" customHeight="1">
      <c r="A527" s="73">
        <v>13</v>
      </c>
      <c r="B527" s="99" t="s">
        <v>483</v>
      </c>
      <c r="C527" s="94">
        <v>902.06</v>
      </c>
      <c r="D527" s="36">
        <v>0</v>
      </c>
      <c r="E527" s="36">
        <v>902.06</v>
      </c>
      <c r="F527" s="36">
        <v>0</v>
      </c>
      <c r="G527" s="36">
        <v>902.06</v>
      </c>
      <c r="H527" s="36">
        <v>0</v>
      </c>
      <c r="I527" s="36">
        <v>270</v>
      </c>
      <c r="J527" s="36">
        <v>0</v>
      </c>
      <c r="K527" s="36">
        <v>270</v>
      </c>
      <c r="L527" s="36">
        <v>0</v>
      </c>
      <c r="M527" s="36">
        <v>0</v>
      </c>
      <c r="N527" s="36">
        <v>0</v>
      </c>
    </row>
    <row r="528" spans="1:14" s="27" customFormat="1" ht="48" customHeight="1">
      <c r="A528" s="33">
        <v>13</v>
      </c>
      <c r="B528" s="80" t="s">
        <v>484</v>
      </c>
      <c r="C528" s="89">
        <v>1142.0999999999999</v>
      </c>
      <c r="D528" s="25">
        <v>0</v>
      </c>
      <c r="E528" s="25">
        <v>1142.0999999999999</v>
      </c>
      <c r="F528" s="25">
        <v>0</v>
      </c>
      <c r="G528" s="25">
        <v>1142.0999999999999</v>
      </c>
      <c r="H528" s="25">
        <v>0</v>
      </c>
      <c r="I528" s="25">
        <v>647.63</v>
      </c>
      <c r="J528" s="25">
        <v>0</v>
      </c>
      <c r="K528" s="25">
        <v>645.01300000000003</v>
      </c>
      <c r="L528" s="25">
        <v>0</v>
      </c>
      <c r="M528" s="25">
        <v>0</v>
      </c>
      <c r="N528" s="25">
        <v>0</v>
      </c>
    </row>
    <row r="529" spans="1:14" s="27" customFormat="1" ht="47.25" customHeight="1">
      <c r="A529" s="33">
        <v>13</v>
      </c>
      <c r="B529" s="80" t="s">
        <v>485</v>
      </c>
      <c r="C529" s="89">
        <v>1086.4000000000001</v>
      </c>
      <c r="D529" s="25">
        <v>0</v>
      </c>
      <c r="E529" s="25">
        <v>1086.4000000000001</v>
      </c>
      <c r="F529" s="25">
        <v>0</v>
      </c>
      <c r="G529" s="25">
        <v>1086.4000000000001</v>
      </c>
      <c r="H529" s="25">
        <v>0</v>
      </c>
      <c r="I529" s="25">
        <v>669.79300000000001</v>
      </c>
      <c r="J529" s="25">
        <v>0</v>
      </c>
      <c r="K529" s="25">
        <v>669.57799999999997</v>
      </c>
      <c r="L529" s="25">
        <v>0</v>
      </c>
      <c r="M529" s="25">
        <v>0</v>
      </c>
      <c r="N529" s="25">
        <v>0</v>
      </c>
    </row>
    <row r="530" spans="1:14" s="27" customFormat="1" ht="60" customHeight="1">
      <c r="A530" s="33">
        <v>13</v>
      </c>
      <c r="B530" s="80" t="s">
        <v>486</v>
      </c>
      <c r="C530" s="89">
        <v>2512.3000000000002</v>
      </c>
      <c r="D530" s="89">
        <v>1000</v>
      </c>
      <c r="E530" s="25">
        <v>2512.3000000000002</v>
      </c>
      <c r="F530" s="25">
        <v>1000</v>
      </c>
      <c r="G530" s="25">
        <v>2512.3000000000002</v>
      </c>
      <c r="H530" s="25">
        <v>1000</v>
      </c>
      <c r="I530" s="25">
        <v>753.7</v>
      </c>
      <c r="J530" s="25">
        <v>0</v>
      </c>
      <c r="K530" s="25">
        <v>0</v>
      </c>
      <c r="L530" s="25">
        <v>0</v>
      </c>
      <c r="M530" s="25">
        <v>0</v>
      </c>
      <c r="N530" s="25">
        <v>0</v>
      </c>
    </row>
    <row r="531" spans="1:14" s="27" customFormat="1" ht="58.5" customHeight="1">
      <c r="A531" s="33">
        <v>13</v>
      </c>
      <c r="B531" s="80" t="s">
        <v>487</v>
      </c>
      <c r="C531" s="89">
        <v>0</v>
      </c>
      <c r="D531" s="89">
        <v>2000</v>
      </c>
      <c r="E531" s="25">
        <v>0</v>
      </c>
      <c r="F531" s="25">
        <v>2000</v>
      </c>
      <c r="G531" s="25">
        <v>0</v>
      </c>
      <c r="H531" s="25">
        <v>2000</v>
      </c>
      <c r="I531" s="25">
        <v>0</v>
      </c>
      <c r="J531" s="25">
        <v>0</v>
      </c>
      <c r="K531" s="25">
        <v>0</v>
      </c>
      <c r="L531" s="25">
        <v>0</v>
      </c>
      <c r="M531" s="25">
        <v>0</v>
      </c>
      <c r="N531" s="25">
        <v>0</v>
      </c>
    </row>
    <row r="532" spans="1:14" s="27" customFormat="1" ht="33" customHeight="1">
      <c r="A532" s="33">
        <v>13</v>
      </c>
      <c r="B532" s="80" t="s">
        <v>488</v>
      </c>
      <c r="C532" s="89">
        <v>3000</v>
      </c>
      <c r="D532" s="89">
        <v>3000</v>
      </c>
      <c r="E532" s="25">
        <v>3000</v>
      </c>
      <c r="F532" s="25">
        <v>3000</v>
      </c>
      <c r="G532" s="25">
        <v>2600</v>
      </c>
      <c r="H532" s="25">
        <v>3000</v>
      </c>
      <c r="I532" s="25">
        <v>0</v>
      </c>
      <c r="J532" s="25">
        <v>0</v>
      </c>
      <c r="K532" s="25">
        <v>0</v>
      </c>
      <c r="L532" s="25">
        <v>0</v>
      </c>
      <c r="M532" s="25">
        <v>0</v>
      </c>
      <c r="N532" s="25">
        <v>0</v>
      </c>
    </row>
    <row r="533" spans="1:14" s="27" customFormat="1">
      <c r="A533" s="186">
        <v>14</v>
      </c>
      <c r="B533" s="183" t="s">
        <v>179</v>
      </c>
      <c r="C533" s="112">
        <f t="shared" ref="C533:H533" si="12">SUM(C535:C552)</f>
        <v>69341.680000000008</v>
      </c>
      <c r="D533" s="118">
        <f t="shared" si="12"/>
        <v>43079.318000000007</v>
      </c>
      <c r="E533" s="112">
        <f t="shared" si="12"/>
        <v>69341.680000000008</v>
      </c>
      <c r="F533" s="112">
        <f t="shared" si="12"/>
        <v>43079.318000000007</v>
      </c>
      <c r="G533" s="112">
        <f t="shared" si="12"/>
        <v>62879.781999999999</v>
      </c>
      <c r="H533" s="112">
        <f t="shared" si="12"/>
        <v>43079.318000000007</v>
      </c>
      <c r="I533" s="112">
        <f>SUM(I535:I552)</f>
        <v>62879.781999999999</v>
      </c>
      <c r="J533" s="112">
        <f>SUM(J535:J552)</f>
        <v>23543.606</v>
      </c>
      <c r="K533" s="112">
        <f>SUM(K535:K552)</f>
        <v>14348.174999999999</v>
      </c>
      <c r="L533" s="112">
        <f>SUM(L535:L552)</f>
        <v>9640.7259999999987</v>
      </c>
      <c r="M533" s="112">
        <f>SUM(M535:M549)</f>
        <v>0</v>
      </c>
      <c r="N533" s="112">
        <f>SUM(N535:N549)</f>
        <v>0</v>
      </c>
    </row>
    <row r="534" spans="1:14" s="27" customFormat="1" ht="57.75" customHeight="1">
      <c r="A534" s="204"/>
      <c r="B534" s="190"/>
      <c r="C534" s="113"/>
      <c r="D534" s="114" t="s">
        <v>745</v>
      </c>
      <c r="E534" s="113"/>
      <c r="F534" s="113"/>
      <c r="G534" s="113"/>
      <c r="H534" s="113"/>
      <c r="I534" s="113"/>
      <c r="J534" s="113"/>
      <c r="K534" s="113"/>
      <c r="L534" s="113"/>
      <c r="M534" s="113"/>
      <c r="N534" s="113"/>
    </row>
    <row r="535" spans="1:14" s="27" customFormat="1" ht="47.25">
      <c r="A535" s="23">
        <v>14</v>
      </c>
      <c r="B535" s="24" t="s">
        <v>180</v>
      </c>
      <c r="C535" s="25">
        <v>9463.598</v>
      </c>
      <c r="D535" s="25">
        <v>0</v>
      </c>
      <c r="E535" s="25">
        <v>9463.598</v>
      </c>
      <c r="F535" s="25">
        <v>0</v>
      </c>
      <c r="G535" s="25">
        <v>9463.598</v>
      </c>
      <c r="H535" s="25">
        <v>0</v>
      </c>
      <c r="I535" s="25">
        <v>9463.598</v>
      </c>
      <c r="J535" s="25">
        <v>0</v>
      </c>
      <c r="K535" s="25">
        <v>3539.2539999999999</v>
      </c>
      <c r="L535" s="25">
        <v>0</v>
      </c>
      <c r="M535" s="25">
        <v>0</v>
      </c>
      <c r="N535" s="25">
        <v>0</v>
      </c>
    </row>
    <row r="536" spans="1:14" s="27" customFormat="1" ht="63">
      <c r="A536" s="33">
        <v>14</v>
      </c>
      <c r="B536" s="50" t="s">
        <v>746</v>
      </c>
      <c r="C536" s="34">
        <v>6454.4610000000002</v>
      </c>
      <c r="D536" s="34">
        <v>7237.0529999999999</v>
      </c>
      <c r="E536" s="34">
        <v>6454.4610000000002</v>
      </c>
      <c r="F536" s="34">
        <v>7237.0529999999999</v>
      </c>
      <c r="G536" s="34">
        <v>6454.4610000000002</v>
      </c>
      <c r="H536" s="34">
        <v>7237.0529999999999</v>
      </c>
      <c r="I536" s="34">
        <v>6454.4610000000002</v>
      </c>
      <c r="J536" s="34">
        <v>7237.0529999999999</v>
      </c>
      <c r="K536" s="34">
        <v>5188.3789999999999</v>
      </c>
      <c r="L536" s="34">
        <v>3599.9940000000001</v>
      </c>
      <c r="M536" s="34">
        <v>0</v>
      </c>
      <c r="N536" s="34">
        <v>0</v>
      </c>
    </row>
    <row r="537" spans="1:14" s="27" customFormat="1" ht="63">
      <c r="A537" s="23">
        <v>14</v>
      </c>
      <c r="B537" s="51" t="s">
        <v>747</v>
      </c>
      <c r="C537" s="25">
        <v>4000</v>
      </c>
      <c r="D537" s="25">
        <v>4141.9780000000001</v>
      </c>
      <c r="E537" s="25">
        <v>4000</v>
      </c>
      <c r="F537" s="25">
        <v>4141.9780000000001</v>
      </c>
      <c r="G537" s="25">
        <v>3300</v>
      </c>
      <c r="H537" s="25">
        <v>4141.9780000000001</v>
      </c>
      <c r="I537" s="25">
        <v>3300</v>
      </c>
      <c r="J537" s="25">
        <v>4141.9780000000001</v>
      </c>
      <c r="K537" s="25">
        <v>0</v>
      </c>
      <c r="L537" s="25">
        <v>2442.5929999999998</v>
      </c>
      <c r="M537" s="25">
        <v>0</v>
      </c>
      <c r="N537" s="25">
        <v>0</v>
      </c>
    </row>
    <row r="538" spans="1:14" s="27" customFormat="1" ht="47.25">
      <c r="A538" s="35">
        <v>14</v>
      </c>
      <c r="B538" s="52" t="s">
        <v>181</v>
      </c>
      <c r="C538" s="36">
        <v>0</v>
      </c>
      <c r="D538" s="36">
        <v>6700.857</v>
      </c>
      <c r="E538" s="36">
        <v>0</v>
      </c>
      <c r="F538" s="36">
        <v>6700.857</v>
      </c>
      <c r="G538" s="36">
        <v>0</v>
      </c>
      <c r="H538" s="36">
        <v>6700.857</v>
      </c>
      <c r="I538" s="36">
        <v>0</v>
      </c>
      <c r="J538" s="36">
        <v>0</v>
      </c>
      <c r="K538" s="36">
        <v>0</v>
      </c>
      <c r="L538" s="36">
        <v>0</v>
      </c>
      <c r="M538" s="36">
        <v>0</v>
      </c>
      <c r="N538" s="36">
        <v>0</v>
      </c>
    </row>
    <row r="539" spans="1:14" s="27" customFormat="1" ht="47.25">
      <c r="A539" s="23">
        <v>14</v>
      </c>
      <c r="B539" s="24" t="s">
        <v>748</v>
      </c>
      <c r="C539" s="25">
        <v>0</v>
      </c>
      <c r="D539" s="25">
        <v>3886.3809999999999</v>
      </c>
      <c r="E539" s="25">
        <v>0</v>
      </c>
      <c r="F539" s="25">
        <v>3886.3809999999999</v>
      </c>
      <c r="G539" s="25">
        <v>0</v>
      </c>
      <c r="H539" s="25">
        <v>3886.3809999999999</v>
      </c>
      <c r="I539" s="25">
        <v>0</v>
      </c>
      <c r="J539" s="25">
        <v>3886.3809999999999</v>
      </c>
      <c r="K539" s="25">
        <v>0</v>
      </c>
      <c r="L539" s="25">
        <v>1107.2929999999999</v>
      </c>
      <c r="M539" s="25">
        <v>0</v>
      </c>
      <c r="N539" s="25">
        <v>0</v>
      </c>
    </row>
    <row r="540" spans="1:14" s="27" customFormat="1" ht="60.75" customHeight="1">
      <c r="A540" s="33">
        <v>14</v>
      </c>
      <c r="B540" s="50" t="s">
        <v>749</v>
      </c>
      <c r="C540" s="34">
        <v>0</v>
      </c>
      <c r="D540" s="34">
        <v>125.78400000000001</v>
      </c>
      <c r="E540" s="34">
        <v>0</v>
      </c>
      <c r="F540" s="34">
        <v>125.78400000000001</v>
      </c>
      <c r="G540" s="34">
        <v>0</v>
      </c>
      <c r="H540" s="34">
        <v>125.78400000000001</v>
      </c>
      <c r="I540" s="34">
        <v>0</v>
      </c>
      <c r="J540" s="34">
        <v>125.78400000000001</v>
      </c>
      <c r="K540" s="34">
        <v>0</v>
      </c>
      <c r="L540" s="34">
        <v>125.05</v>
      </c>
      <c r="M540" s="34">
        <v>0</v>
      </c>
      <c r="N540" s="34">
        <v>0</v>
      </c>
    </row>
    <row r="541" spans="1:14" s="27" customFormat="1" ht="63">
      <c r="A541" s="23">
        <v>14</v>
      </c>
      <c r="B541" s="51" t="s">
        <v>750</v>
      </c>
      <c r="C541" s="25">
        <v>0</v>
      </c>
      <c r="D541" s="25">
        <v>2914.788</v>
      </c>
      <c r="E541" s="25">
        <v>0</v>
      </c>
      <c r="F541" s="25">
        <v>2914.788</v>
      </c>
      <c r="G541" s="25">
        <v>0</v>
      </c>
      <c r="H541" s="25">
        <v>2914.788</v>
      </c>
      <c r="I541" s="25">
        <v>0</v>
      </c>
      <c r="J541" s="25">
        <v>2914.788</v>
      </c>
      <c r="K541" s="25">
        <v>0</v>
      </c>
      <c r="L541" s="25">
        <v>449.00700000000001</v>
      </c>
      <c r="M541" s="25">
        <v>0</v>
      </c>
      <c r="N541" s="25">
        <v>0</v>
      </c>
    </row>
    <row r="542" spans="1:14" s="27" customFormat="1" ht="82.5" customHeight="1">
      <c r="A542" s="35">
        <v>14</v>
      </c>
      <c r="B542" s="52" t="s">
        <v>751</v>
      </c>
      <c r="C542" s="36">
        <v>0</v>
      </c>
      <c r="D542" s="36">
        <v>3765.2379999999998</v>
      </c>
      <c r="E542" s="36">
        <v>0</v>
      </c>
      <c r="F542" s="36">
        <v>3765.2379999999998</v>
      </c>
      <c r="G542" s="36">
        <v>0</v>
      </c>
      <c r="H542" s="36">
        <v>3765.2379999999998</v>
      </c>
      <c r="I542" s="36">
        <v>0</v>
      </c>
      <c r="J542" s="36">
        <v>3765.2379999999998</v>
      </c>
      <c r="K542" s="36">
        <v>0</v>
      </c>
      <c r="L542" s="36">
        <v>887.74300000000005</v>
      </c>
      <c r="M542" s="36">
        <v>0</v>
      </c>
      <c r="N542" s="36">
        <v>0</v>
      </c>
    </row>
    <row r="543" spans="1:14" s="27" customFormat="1" ht="78.75">
      <c r="A543" s="23">
        <v>14</v>
      </c>
      <c r="B543" s="24" t="s">
        <v>752</v>
      </c>
      <c r="C543" s="25">
        <v>0</v>
      </c>
      <c r="D543" s="25">
        <v>191.964</v>
      </c>
      <c r="E543" s="25">
        <v>0</v>
      </c>
      <c r="F543" s="25">
        <v>191.964</v>
      </c>
      <c r="G543" s="25">
        <v>0</v>
      </c>
      <c r="H543" s="25">
        <v>191.964</v>
      </c>
      <c r="I543" s="25">
        <v>0</v>
      </c>
      <c r="J543" s="25">
        <v>191.964</v>
      </c>
      <c r="K543" s="25">
        <v>0</v>
      </c>
      <c r="L543" s="25">
        <v>172.18100000000001</v>
      </c>
      <c r="M543" s="25">
        <v>0</v>
      </c>
      <c r="N543" s="25">
        <v>0</v>
      </c>
    </row>
    <row r="544" spans="1:14" s="27" customFormat="1" ht="80.25" customHeight="1">
      <c r="A544" s="23">
        <v>14</v>
      </c>
      <c r="B544" s="24" t="s">
        <v>753</v>
      </c>
      <c r="C544" s="25">
        <v>0</v>
      </c>
      <c r="D544" s="25">
        <v>1280.42</v>
      </c>
      <c r="E544" s="25">
        <v>0</v>
      </c>
      <c r="F544" s="25">
        <v>1280.42</v>
      </c>
      <c r="G544" s="25">
        <v>0</v>
      </c>
      <c r="H544" s="25">
        <v>1280.42</v>
      </c>
      <c r="I544" s="25">
        <v>0</v>
      </c>
      <c r="J544" s="25">
        <v>1280.42</v>
      </c>
      <c r="K544" s="25">
        <v>0</v>
      </c>
      <c r="L544" s="25">
        <v>856.86500000000001</v>
      </c>
      <c r="M544" s="25">
        <v>0</v>
      </c>
      <c r="N544" s="25">
        <v>0</v>
      </c>
    </row>
    <row r="545" spans="1:14" s="27" customFormat="1" ht="47.25">
      <c r="A545" s="23">
        <v>14</v>
      </c>
      <c r="B545" s="24" t="s">
        <v>182</v>
      </c>
      <c r="C545" s="25">
        <v>31000</v>
      </c>
      <c r="D545" s="25">
        <v>0</v>
      </c>
      <c r="E545" s="25">
        <v>31000</v>
      </c>
      <c r="F545" s="25">
        <v>0</v>
      </c>
      <c r="G545" s="25">
        <v>27392.067999999999</v>
      </c>
      <c r="H545" s="25">
        <v>0</v>
      </c>
      <c r="I545" s="25">
        <v>27392.067999999999</v>
      </c>
      <c r="J545" s="25">
        <v>0</v>
      </c>
      <c r="K545" s="25">
        <v>0</v>
      </c>
      <c r="L545" s="25">
        <v>0</v>
      </c>
      <c r="M545" s="25">
        <v>0</v>
      </c>
      <c r="N545" s="25">
        <v>0</v>
      </c>
    </row>
    <row r="546" spans="1:14" s="27" customFormat="1" ht="47.25">
      <c r="A546" s="23">
        <v>14</v>
      </c>
      <c r="B546" s="24" t="s">
        <v>823</v>
      </c>
      <c r="C546" s="25">
        <v>0</v>
      </c>
      <c r="D546" s="25">
        <v>2525.3919999999998</v>
      </c>
      <c r="E546" s="25">
        <v>0</v>
      </c>
      <c r="F546" s="25">
        <v>2525.3919999999998</v>
      </c>
      <c r="G546" s="25">
        <v>0</v>
      </c>
      <c r="H546" s="25">
        <v>2525.3919999999998</v>
      </c>
      <c r="I546" s="25">
        <v>0</v>
      </c>
      <c r="J546" s="25">
        <v>0</v>
      </c>
      <c r="K546" s="25">
        <v>0</v>
      </c>
      <c r="L546" s="25">
        <v>0</v>
      </c>
      <c r="M546" s="25">
        <v>0</v>
      </c>
      <c r="N546" s="25">
        <v>0</v>
      </c>
    </row>
    <row r="547" spans="1:14" s="27" customFormat="1" ht="63">
      <c r="A547" s="23">
        <v>14</v>
      </c>
      <c r="B547" s="24" t="s">
        <v>822</v>
      </c>
      <c r="C547" s="25">
        <v>3199.4110000000001</v>
      </c>
      <c r="D547" s="25">
        <v>0</v>
      </c>
      <c r="E547" s="25">
        <v>3199.4110000000001</v>
      </c>
      <c r="F547" s="25">
        <v>0</v>
      </c>
      <c r="G547" s="25">
        <v>3199.4110000000001</v>
      </c>
      <c r="H547" s="25">
        <v>0</v>
      </c>
      <c r="I547" s="25">
        <v>3199.4110000000001</v>
      </c>
      <c r="J547" s="25">
        <v>0</v>
      </c>
      <c r="K547" s="25">
        <v>1377.2429999999999</v>
      </c>
      <c r="L547" s="25">
        <v>0</v>
      </c>
      <c r="M547" s="25">
        <v>0</v>
      </c>
      <c r="N547" s="25">
        <v>0</v>
      </c>
    </row>
    <row r="548" spans="1:14" s="27" customFormat="1" ht="66.75" customHeight="1">
      <c r="A548" s="23">
        <v>14</v>
      </c>
      <c r="B548" s="24" t="s">
        <v>183</v>
      </c>
      <c r="C548" s="25">
        <v>0</v>
      </c>
      <c r="D548" s="25">
        <v>7147.9849999999997</v>
      </c>
      <c r="E548" s="25">
        <v>0</v>
      </c>
      <c r="F548" s="25">
        <v>7147.9849999999997</v>
      </c>
      <c r="G548" s="25">
        <v>0</v>
      </c>
      <c r="H548" s="25">
        <v>7147.9849999999997</v>
      </c>
      <c r="I548" s="25">
        <v>0</v>
      </c>
      <c r="J548" s="25">
        <v>0</v>
      </c>
      <c r="K548" s="25">
        <v>0</v>
      </c>
      <c r="L548" s="25">
        <v>0</v>
      </c>
      <c r="M548" s="25">
        <v>0</v>
      </c>
      <c r="N548" s="25">
        <v>0</v>
      </c>
    </row>
    <row r="549" spans="1:14" s="27" customFormat="1" ht="63" customHeight="1">
      <c r="A549" s="33">
        <v>14</v>
      </c>
      <c r="B549" s="50" t="s">
        <v>821</v>
      </c>
      <c r="C549" s="34">
        <v>0</v>
      </c>
      <c r="D549" s="34">
        <v>2567.2370000000001</v>
      </c>
      <c r="E549" s="34">
        <v>0</v>
      </c>
      <c r="F549" s="34">
        <v>2567.2370000000001</v>
      </c>
      <c r="G549" s="34">
        <v>0</v>
      </c>
      <c r="H549" s="34">
        <v>2567.2370000000001</v>
      </c>
      <c r="I549" s="34">
        <v>0</v>
      </c>
      <c r="J549" s="34">
        <v>0</v>
      </c>
      <c r="K549" s="34">
        <v>0</v>
      </c>
      <c r="L549" s="34">
        <v>0</v>
      </c>
      <c r="M549" s="34">
        <v>0</v>
      </c>
      <c r="N549" s="34">
        <v>0</v>
      </c>
    </row>
    <row r="550" spans="1:14" s="27" customFormat="1" ht="31.5" customHeight="1">
      <c r="A550" s="23">
        <v>14</v>
      </c>
      <c r="B550" s="51" t="s">
        <v>489</v>
      </c>
      <c r="C550" s="26">
        <v>2984.2049999999999</v>
      </c>
      <c r="D550" s="26">
        <v>594.24099999999999</v>
      </c>
      <c r="E550" s="25">
        <v>2984.2049999999999</v>
      </c>
      <c r="F550" s="25">
        <v>594.24099999999999</v>
      </c>
      <c r="G550" s="25">
        <v>2984.2049999999999</v>
      </c>
      <c r="H550" s="25">
        <v>594.24099999999999</v>
      </c>
      <c r="I550" s="25">
        <v>2984.2049999999999</v>
      </c>
      <c r="J550" s="25">
        <v>0</v>
      </c>
      <c r="K550" s="25">
        <v>0</v>
      </c>
      <c r="L550" s="25">
        <v>0</v>
      </c>
      <c r="M550" s="25">
        <v>0</v>
      </c>
      <c r="N550" s="25">
        <v>0</v>
      </c>
    </row>
    <row r="551" spans="1:14" s="27" customFormat="1" ht="46.5" customHeight="1">
      <c r="A551" s="35">
        <v>14</v>
      </c>
      <c r="B551" s="52" t="s">
        <v>490</v>
      </c>
      <c r="C551" s="95">
        <v>9000.0049999999992</v>
      </c>
      <c r="D551" s="36">
        <v>0</v>
      </c>
      <c r="E551" s="36">
        <v>9000.0049999999992</v>
      </c>
      <c r="F551" s="36">
        <v>0</v>
      </c>
      <c r="G551" s="36">
        <v>6846.0389999999998</v>
      </c>
      <c r="H551" s="36">
        <v>0</v>
      </c>
      <c r="I551" s="36">
        <v>6846.0389999999998</v>
      </c>
      <c r="J551" s="36">
        <v>0</v>
      </c>
      <c r="K551" s="36">
        <v>2832.471</v>
      </c>
      <c r="L551" s="36">
        <v>0</v>
      </c>
      <c r="M551" s="36">
        <v>0</v>
      </c>
      <c r="N551" s="36">
        <v>0</v>
      </c>
    </row>
    <row r="552" spans="1:14" s="27" customFormat="1" ht="48" customHeight="1">
      <c r="A552" s="23">
        <v>14</v>
      </c>
      <c r="B552" s="24" t="s">
        <v>491</v>
      </c>
      <c r="C552" s="26">
        <v>3240</v>
      </c>
      <c r="D552" s="25">
        <v>0</v>
      </c>
      <c r="E552" s="25">
        <v>3240</v>
      </c>
      <c r="F552" s="25">
        <v>0</v>
      </c>
      <c r="G552" s="25">
        <v>3240</v>
      </c>
      <c r="H552" s="25">
        <v>0</v>
      </c>
      <c r="I552" s="25">
        <v>3240</v>
      </c>
      <c r="J552" s="25">
        <v>0</v>
      </c>
      <c r="K552" s="25">
        <v>1410.828</v>
      </c>
      <c r="L552" s="25">
        <v>0</v>
      </c>
      <c r="M552" s="25">
        <v>0</v>
      </c>
      <c r="N552" s="25">
        <v>0</v>
      </c>
    </row>
    <row r="553" spans="1:14" s="27" customFormat="1" ht="19.5" customHeight="1">
      <c r="A553" s="186">
        <v>15</v>
      </c>
      <c r="B553" s="183" t="s">
        <v>184</v>
      </c>
      <c r="C553" s="105">
        <f>SUM(C555:C558)</f>
        <v>179657.96799999999</v>
      </c>
      <c r="D553" s="107">
        <f t="shared" ref="D553:N553" si="13">SUM(D555:D558)</f>
        <v>89828.983999999997</v>
      </c>
      <c r="E553" s="105">
        <f t="shared" si="13"/>
        <v>179657.96799999999</v>
      </c>
      <c r="F553" s="105">
        <f t="shared" si="13"/>
        <v>89828.983999999997</v>
      </c>
      <c r="G553" s="105">
        <f t="shared" si="13"/>
        <v>166183.61900000001</v>
      </c>
      <c r="H553" s="105">
        <f t="shared" si="13"/>
        <v>89828.983999999997</v>
      </c>
      <c r="I553" s="105">
        <f t="shared" si="13"/>
        <v>166183.61900000001</v>
      </c>
      <c r="J553" s="105">
        <f t="shared" si="13"/>
        <v>2080.2220000000002</v>
      </c>
      <c r="K553" s="105">
        <f t="shared" si="13"/>
        <v>49768.762000000002</v>
      </c>
      <c r="L553" s="105">
        <f t="shared" si="13"/>
        <v>2080.2220000000002</v>
      </c>
      <c r="M553" s="107">
        <f t="shared" si="13"/>
        <v>11820.239</v>
      </c>
      <c r="N553" s="105">
        <f t="shared" si="13"/>
        <v>0</v>
      </c>
    </row>
    <row r="554" spans="1:14" s="27" customFormat="1" ht="60" customHeight="1">
      <c r="A554" s="184"/>
      <c r="B554" s="184"/>
      <c r="C554" s="148"/>
      <c r="D554" s="149" t="s">
        <v>754</v>
      </c>
      <c r="E554" s="148"/>
      <c r="F554" s="148"/>
      <c r="G554" s="148"/>
      <c r="H554" s="148"/>
      <c r="I554" s="148"/>
      <c r="J554" s="148"/>
      <c r="K554" s="148"/>
      <c r="L554" s="148"/>
      <c r="M554" s="148"/>
      <c r="N554" s="148"/>
    </row>
    <row r="555" spans="1:14" s="53" customFormat="1" ht="31.5" customHeight="1">
      <c r="A555" s="23">
        <v>15</v>
      </c>
      <c r="B555" s="51" t="s">
        <v>815</v>
      </c>
      <c r="C555" s="31">
        <v>33000</v>
      </c>
      <c r="D555" s="31">
        <v>34000</v>
      </c>
      <c r="E555" s="25">
        <v>33000</v>
      </c>
      <c r="F555" s="25">
        <v>34000</v>
      </c>
      <c r="G555" s="25">
        <v>33000</v>
      </c>
      <c r="H555" s="25">
        <v>34000</v>
      </c>
      <c r="I555" s="25">
        <v>33000</v>
      </c>
      <c r="J555" s="25">
        <v>0</v>
      </c>
      <c r="K555" s="25">
        <v>9445.9509999999991</v>
      </c>
      <c r="L555" s="25">
        <v>0</v>
      </c>
      <c r="M555" s="25">
        <v>0</v>
      </c>
      <c r="N555" s="25">
        <v>0</v>
      </c>
    </row>
    <row r="556" spans="1:14" s="53" customFormat="1" ht="44.25" customHeight="1">
      <c r="A556" s="23">
        <v>15</v>
      </c>
      <c r="B556" s="51" t="s">
        <v>755</v>
      </c>
      <c r="C556" s="31">
        <v>8328.9830000000002</v>
      </c>
      <c r="D556" s="31">
        <v>4839.1149999999998</v>
      </c>
      <c r="E556" s="25">
        <v>8328.9830000000002</v>
      </c>
      <c r="F556" s="25">
        <v>4839.1149999999998</v>
      </c>
      <c r="G556" s="25">
        <v>8328.9830000000002</v>
      </c>
      <c r="H556" s="25">
        <v>4839.1149999999998</v>
      </c>
      <c r="I556" s="25">
        <v>8328.9830000000002</v>
      </c>
      <c r="J556" s="25">
        <v>2080.2220000000002</v>
      </c>
      <c r="K556" s="25">
        <v>8099.098</v>
      </c>
      <c r="L556" s="25">
        <v>2080.2220000000002</v>
      </c>
      <c r="M556" s="25">
        <v>0</v>
      </c>
      <c r="N556" s="25">
        <v>0</v>
      </c>
    </row>
    <row r="557" spans="1:14" s="53" customFormat="1" ht="32.25" customHeight="1">
      <c r="A557" s="35">
        <v>15</v>
      </c>
      <c r="B557" s="52" t="s">
        <v>185</v>
      </c>
      <c r="C557" s="49">
        <v>75184.479000000007</v>
      </c>
      <c r="D557" s="49">
        <v>24815.521000000001</v>
      </c>
      <c r="E557" s="36">
        <v>75184.479000000007</v>
      </c>
      <c r="F557" s="36">
        <v>24815.521000000001</v>
      </c>
      <c r="G557" s="36">
        <v>61710.13</v>
      </c>
      <c r="H557" s="36">
        <v>24815.521000000001</v>
      </c>
      <c r="I557" s="36">
        <v>61710.13</v>
      </c>
      <c r="J557" s="36">
        <v>0</v>
      </c>
      <c r="K557" s="36">
        <v>0</v>
      </c>
      <c r="L557" s="36">
        <v>0</v>
      </c>
      <c r="M557" s="36">
        <v>0</v>
      </c>
      <c r="N557" s="36">
        <v>0</v>
      </c>
    </row>
    <row r="558" spans="1:14" s="53" customFormat="1" ht="62.25" customHeight="1">
      <c r="A558" s="35">
        <v>15</v>
      </c>
      <c r="B558" s="24" t="s">
        <v>186</v>
      </c>
      <c r="C558" s="49">
        <v>63144.506000000001</v>
      </c>
      <c r="D558" s="49">
        <v>26174.348000000002</v>
      </c>
      <c r="E558" s="25">
        <v>63144.506000000001</v>
      </c>
      <c r="F558" s="25">
        <v>26174.348000000002</v>
      </c>
      <c r="G558" s="25">
        <v>63144.506000000001</v>
      </c>
      <c r="H558" s="25">
        <v>26174.348000000002</v>
      </c>
      <c r="I558" s="25">
        <v>63144.506000000001</v>
      </c>
      <c r="J558" s="25">
        <v>0</v>
      </c>
      <c r="K558" s="25">
        <v>32223.713</v>
      </c>
      <c r="L558" s="25">
        <v>0</v>
      </c>
      <c r="M558" s="25">
        <v>11820.239</v>
      </c>
      <c r="N558" s="25">
        <v>0</v>
      </c>
    </row>
    <row r="559" spans="1:14" s="27" customFormat="1" ht="21" customHeight="1">
      <c r="A559" s="186">
        <v>16</v>
      </c>
      <c r="B559" s="183" t="s">
        <v>187</v>
      </c>
      <c r="C559" s="105">
        <f>SUM(C561:C578)</f>
        <v>106850.046</v>
      </c>
      <c r="D559" s="107">
        <f t="shared" ref="D559:N559" si="14">SUM(D561:D578)</f>
        <v>53425.023000000001</v>
      </c>
      <c r="E559" s="105">
        <f t="shared" si="14"/>
        <v>106850.046</v>
      </c>
      <c r="F559" s="105">
        <f t="shared" si="14"/>
        <v>53425.023000000001</v>
      </c>
      <c r="G559" s="105">
        <f t="shared" si="14"/>
        <v>98836.292000000001</v>
      </c>
      <c r="H559" s="105">
        <f t="shared" si="14"/>
        <v>53425.023000000001</v>
      </c>
      <c r="I559" s="105">
        <f t="shared" si="14"/>
        <v>98836.292000000001</v>
      </c>
      <c r="J559" s="105">
        <f t="shared" si="14"/>
        <v>2439.1</v>
      </c>
      <c r="K559" s="105">
        <f t="shared" si="14"/>
        <v>41954.938000000002</v>
      </c>
      <c r="L559" s="105">
        <f t="shared" si="14"/>
        <v>602.00900000000001</v>
      </c>
      <c r="M559" s="105">
        <f t="shared" si="14"/>
        <v>0</v>
      </c>
      <c r="N559" s="105">
        <f t="shared" si="14"/>
        <v>0</v>
      </c>
    </row>
    <row r="560" spans="1:14" s="27" customFormat="1" ht="42" customHeight="1">
      <c r="A560" s="204"/>
      <c r="B560" s="190"/>
      <c r="C560" s="106"/>
      <c r="D560" s="114" t="s">
        <v>757</v>
      </c>
      <c r="E560" s="106"/>
      <c r="F560" s="106"/>
      <c r="G560" s="106"/>
      <c r="H560" s="106"/>
      <c r="I560" s="106"/>
      <c r="J560" s="106"/>
      <c r="K560" s="106"/>
      <c r="L560" s="106"/>
      <c r="M560" s="106"/>
      <c r="N560" s="106"/>
    </row>
    <row r="561" spans="1:14" s="27" customFormat="1" ht="43.5" customHeight="1">
      <c r="A561" s="54"/>
      <c r="B561" s="24" t="s">
        <v>639</v>
      </c>
      <c r="C561" s="55">
        <v>10000</v>
      </c>
      <c r="D561" s="55">
        <v>0</v>
      </c>
      <c r="E561" s="25">
        <v>10000</v>
      </c>
      <c r="F561" s="25">
        <v>0</v>
      </c>
      <c r="G561" s="25">
        <v>2486.2460000000001</v>
      </c>
      <c r="H561" s="25">
        <v>0</v>
      </c>
      <c r="I561" s="25">
        <v>2486.2460000000001</v>
      </c>
      <c r="J561" s="25">
        <v>0</v>
      </c>
      <c r="K561" s="25">
        <v>0</v>
      </c>
      <c r="L561" s="25">
        <v>0</v>
      </c>
      <c r="M561" s="25">
        <v>0</v>
      </c>
      <c r="N561" s="25">
        <v>0</v>
      </c>
    </row>
    <row r="562" spans="1:14" s="27" customFormat="1" ht="63">
      <c r="A562" s="23">
        <v>16</v>
      </c>
      <c r="B562" s="24" t="s">
        <v>758</v>
      </c>
      <c r="C562" s="57">
        <v>1000</v>
      </c>
      <c r="D562" s="25">
        <v>782</v>
      </c>
      <c r="E562" s="25">
        <v>1000</v>
      </c>
      <c r="F562" s="25">
        <v>782</v>
      </c>
      <c r="G562" s="25">
        <v>1000</v>
      </c>
      <c r="H562" s="25">
        <v>782</v>
      </c>
      <c r="I562" s="25">
        <v>1000</v>
      </c>
      <c r="J562" s="25">
        <v>782</v>
      </c>
      <c r="K562" s="25">
        <v>1000</v>
      </c>
      <c r="L562" s="25">
        <v>602.00900000000001</v>
      </c>
      <c r="M562" s="25">
        <v>0</v>
      </c>
      <c r="N562" s="25">
        <v>0</v>
      </c>
    </row>
    <row r="563" spans="1:14" s="27" customFormat="1" ht="80.25" customHeight="1">
      <c r="A563" s="23">
        <v>16</v>
      </c>
      <c r="B563" s="24" t="s">
        <v>756</v>
      </c>
      <c r="C563" s="25">
        <v>4000</v>
      </c>
      <c r="D563" s="25">
        <v>449.68799999999999</v>
      </c>
      <c r="E563" s="25">
        <v>4000</v>
      </c>
      <c r="F563" s="25">
        <v>449.68799999999999</v>
      </c>
      <c r="G563" s="25">
        <v>4000</v>
      </c>
      <c r="H563" s="25">
        <v>449.68799999999999</v>
      </c>
      <c r="I563" s="25">
        <v>4000</v>
      </c>
      <c r="J563" s="25">
        <v>449.68799999999999</v>
      </c>
      <c r="K563" s="25">
        <v>0</v>
      </c>
      <c r="L563" s="25">
        <v>0</v>
      </c>
      <c r="M563" s="25">
        <v>0</v>
      </c>
      <c r="N563" s="25">
        <v>0</v>
      </c>
    </row>
    <row r="564" spans="1:14" s="27" customFormat="1" ht="47.25">
      <c r="A564" s="23">
        <v>16</v>
      </c>
      <c r="B564" s="24" t="s">
        <v>188</v>
      </c>
      <c r="C564" s="25">
        <v>3000</v>
      </c>
      <c r="D564" s="25">
        <v>0</v>
      </c>
      <c r="E564" s="25">
        <v>3000</v>
      </c>
      <c r="F564" s="25">
        <v>0</v>
      </c>
      <c r="G564" s="25">
        <v>3000</v>
      </c>
      <c r="H564" s="25">
        <v>0</v>
      </c>
      <c r="I564" s="25">
        <v>3000</v>
      </c>
      <c r="J564" s="25">
        <v>0</v>
      </c>
      <c r="K564" s="25">
        <v>0</v>
      </c>
      <c r="L564" s="25">
        <v>0</v>
      </c>
      <c r="M564" s="25">
        <v>0</v>
      </c>
      <c r="N564" s="25">
        <v>0</v>
      </c>
    </row>
    <row r="565" spans="1:14" s="27" customFormat="1" ht="63">
      <c r="A565" s="33">
        <v>16</v>
      </c>
      <c r="B565" s="50" t="s">
        <v>189</v>
      </c>
      <c r="C565" s="34">
        <v>71682.843999999997</v>
      </c>
      <c r="D565" s="34">
        <v>23776.044999999998</v>
      </c>
      <c r="E565" s="34">
        <v>71682.843999999997</v>
      </c>
      <c r="F565" s="34">
        <v>23776.044999999998</v>
      </c>
      <c r="G565" s="34">
        <v>71182.843999999997</v>
      </c>
      <c r="H565" s="34">
        <v>23776.044999999998</v>
      </c>
      <c r="I565" s="34">
        <v>71182.843999999997</v>
      </c>
      <c r="J565" s="34">
        <v>0</v>
      </c>
      <c r="K565" s="34">
        <v>37954.938000000002</v>
      </c>
      <c r="L565" s="34">
        <v>0</v>
      </c>
      <c r="M565" s="34">
        <v>0</v>
      </c>
      <c r="N565" s="34">
        <v>0</v>
      </c>
    </row>
    <row r="566" spans="1:14" s="27" customFormat="1" ht="47.25">
      <c r="A566" s="23">
        <v>16</v>
      </c>
      <c r="B566" s="51" t="s">
        <v>190</v>
      </c>
      <c r="C566" s="25">
        <v>0</v>
      </c>
      <c r="D566" s="25">
        <v>3333.1689999999999</v>
      </c>
      <c r="E566" s="25">
        <v>0</v>
      </c>
      <c r="F566" s="25">
        <v>3333.1689999999999</v>
      </c>
      <c r="G566" s="25">
        <v>0</v>
      </c>
      <c r="H566" s="25">
        <v>3333.1689999999999</v>
      </c>
      <c r="I566" s="25">
        <v>0</v>
      </c>
      <c r="J566" s="25">
        <v>0</v>
      </c>
      <c r="K566" s="25">
        <v>0</v>
      </c>
      <c r="L566" s="25">
        <v>0</v>
      </c>
      <c r="M566" s="25">
        <v>0</v>
      </c>
      <c r="N566" s="25">
        <v>0</v>
      </c>
    </row>
    <row r="567" spans="1:14" s="27" customFormat="1" ht="78.75">
      <c r="A567" s="35">
        <v>16</v>
      </c>
      <c r="B567" s="52" t="s">
        <v>191</v>
      </c>
      <c r="C567" s="36">
        <v>0</v>
      </c>
      <c r="D567" s="36">
        <v>4800</v>
      </c>
      <c r="E567" s="36">
        <v>0</v>
      </c>
      <c r="F567" s="36">
        <v>4800</v>
      </c>
      <c r="G567" s="36">
        <v>0</v>
      </c>
      <c r="H567" s="36">
        <v>4800</v>
      </c>
      <c r="I567" s="36">
        <v>0</v>
      </c>
      <c r="J567" s="36">
        <v>0</v>
      </c>
      <c r="K567" s="36">
        <v>0</v>
      </c>
      <c r="L567" s="36">
        <v>0</v>
      </c>
      <c r="M567" s="36">
        <v>0</v>
      </c>
      <c r="N567" s="36">
        <v>0</v>
      </c>
    </row>
    <row r="568" spans="1:14" s="27" customFormat="1" ht="63">
      <c r="A568" s="33">
        <v>16</v>
      </c>
      <c r="B568" s="50" t="s">
        <v>192</v>
      </c>
      <c r="C568" s="34">
        <v>0</v>
      </c>
      <c r="D568" s="34">
        <v>2379.8789999999999</v>
      </c>
      <c r="E568" s="34">
        <v>0</v>
      </c>
      <c r="F568" s="34">
        <v>2379.8789999999999</v>
      </c>
      <c r="G568" s="34">
        <v>0</v>
      </c>
      <c r="H568" s="34">
        <v>2379.8789999999999</v>
      </c>
      <c r="I568" s="34">
        <v>0</v>
      </c>
      <c r="J568" s="34">
        <v>0</v>
      </c>
      <c r="K568" s="34">
        <v>0</v>
      </c>
      <c r="L568" s="34">
        <v>0</v>
      </c>
      <c r="M568" s="34">
        <v>0</v>
      </c>
      <c r="N568" s="34">
        <v>0</v>
      </c>
    </row>
    <row r="569" spans="1:14" s="27" customFormat="1" ht="47.25">
      <c r="A569" s="23">
        <v>16</v>
      </c>
      <c r="B569" s="51" t="s">
        <v>193</v>
      </c>
      <c r="C569" s="25">
        <v>0</v>
      </c>
      <c r="D569" s="25">
        <v>2578</v>
      </c>
      <c r="E569" s="25">
        <v>0</v>
      </c>
      <c r="F569" s="25">
        <v>2578</v>
      </c>
      <c r="G569" s="25">
        <v>0</v>
      </c>
      <c r="H569" s="25">
        <v>2578</v>
      </c>
      <c r="I569" s="25">
        <v>0</v>
      </c>
      <c r="J569" s="25">
        <v>0</v>
      </c>
      <c r="K569" s="25">
        <v>0</v>
      </c>
      <c r="L569" s="25">
        <v>0</v>
      </c>
      <c r="M569" s="25">
        <v>0</v>
      </c>
      <c r="N569" s="25">
        <v>0</v>
      </c>
    </row>
    <row r="570" spans="1:14" s="27" customFormat="1" ht="63">
      <c r="A570" s="23">
        <v>16</v>
      </c>
      <c r="B570" s="51" t="s">
        <v>194</v>
      </c>
      <c r="C570" s="25">
        <v>7167.2020000000002</v>
      </c>
      <c r="D570" s="25">
        <v>0</v>
      </c>
      <c r="E570" s="25">
        <v>7167.2020000000002</v>
      </c>
      <c r="F570" s="25">
        <v>0</v>
      </c>
      <c r="G570" s="25">
        <v>7167.2020000000002</v>
      </c>
      <c r="H570" s="25">
        <v>0</v>
      </c>
      <c r="I570" s="25">
        <v>7167.2020000000002</v>
      </c>
      <c r="J570" s="25">
        <v>0</v>
      </c>
      <c r="K570" s="25">
        <v>0</v>
      </c>
      <c r="L570" s="25">
        <v>0</v>
      </c>
      <c r="M570" s="25">
        <v>0</v>
      </c>
      <c r="N570" s="25">
        <v>0</v>
      </c>
    </row>
    <row r="571" spans="1:14" s="27" customFormat="1" ht="63">
      <c r="A571" s="35">
        <v>16</v>
      </c>
      <c r="B571" s="52" t="s">
        <v>640</v>
      </c>
      <c r="C571" s="36">
        <v>0</v>
      </c>
      <c r="D571" s="36">
        <v>2790.8969999999999</v>
      </c>
      <c r="E571" s="36">
        <v>0</v>
      </c>
      <c r="F571" s="36">
        <v>2790.8969999999999</v>
      </c>
      <c r="G571" s="36">
        <v>0</v>
      </c>
      <c r="H571" s="36">
        <v>2790.8969999999999</v>
      </c>
      <c r="I571" s="36">
        <v>0</v>
      </c>
      <c r="J571" s="36">
        <v>0</v>
      </c>
      <c r="K571" s="36">
        <v>0</v>
      </c>
      <c r="L571" s="36">
        <v>0</v>
      </c>
      <c r="M571" s="36">
        <v>0</v>
      </c>
      <c r="N571" s="36">
        <v>0</v>
      </c>
    </row>
    <row r="572" spans="1:14" s="27" customFormat="1" ht="47.25">
      <c r="A572" s="23">
        <v>16</v>
      </c>
      <c r="B572" s="24" t="s">
        <v>195</v>
      </c>
      <c r="C572" s="25">
        <v>0</v>
      </c>
      <c r="D572" s="25">
        <v>1800</v>
      </c>
      <c r="E572" s="25">
        <v>0</v>
      </c>
      <c r="F572" s="25">
        <v>1800</v>
      </c>
      <c r="G572" s="25">
        <v>0</v>
      </c>
      <c r="H572" s="25">
        <v>1800</v>
      </c>
      <c r="I572" s="25">
        <v>0</v>
      </c>
      <c r="J572" s="25">
        <v>0</v>
      </c>
      <c r="K572" s="25">
        <v>0</v>
      </c>
      <c r="L572" s="25">
        <v>0</v>
      </c>
      <c r="M572" s="25">
        <v>0</v>
      </c>
      <c r="N572" s="25">
        <v>0</v>
      </c>
    </row>
    <row r="573" spans="1:14" s="27" customFormat="1">
      <c r="A573" s="23">
        <v>16</v>
      </c>
      <c r="B573" s="24" t="s">
        <v>641</v>
      </c>
      <c r="C573" s="25">
        <v>0</v>
      </c>
      <c r="D573" s="25">
        <v>9527.9330000000009</v>
      </c>
      <c r="E573" s="25">
        <v>0</v>
      </c>
      <c r="F573" s="25">
        <v>9527.9330000000009</v>
      </c>
      <c r="G573" s="25">
        <v>0</v>
      </c>
      <c r="H573" s="25">
        <v>9527.9330000000009</v>
      </c>
      <c r="I573" s="25">
        <v>0</v>
      </c>
      <c r="J573" s="25">
        <v>0</v>
      </c>
      <c r="K573" s="25">
        <v>0</v>
      </c>
      <c r="L573" s="25">
        <v>0</v>
      </c>
      <c r="M573" s="25">
        <v>0</v>
      </c>
      <c r="N573" s="25">
        <v>0</v>
      </c>
    </row>
    <row r="574" spans="1:14" s="27" customFormat="1" ht="45" customHeight="1">
      <c r="A574" s="23">
        <v>16</v>
      </c>
      <c r="B574" s="24" t="s">
        <v>759</v>
      </c>
      <c r="C574" s="25">
        <v>0</v>
      </c>
      <c r="D574" s="25">
        <v>8.7799999999999994</v>
      </c>
      <c r="E574" s="25">
        <v>0</v>
      </c>
      <c r="F574" s="25">
        <v>8.7799999999999994</v>
      </c>
      <c r="G574" s="25">
        <v>0</v>
      </c>
      <c r="H574" s="25">
        <v>8.7799999999999994</v>
      </c>
      <c r="I574" s="25">
        <v>0</v>
      </c>
      <c r="J574" s="25">
        <v>8.7799999999999994</v>
      </c>
      <c r="K574" s="25">
        <v>0</v>
      </c>
      <c r="L574" s="25">
        <v>0</v>
      </c>
      <c r="M574" s="25">
        <v>0</v>
      </c>
      <c r="N574" s="25">
        <v>0</v>
      </c>
    </row>
    <row r="575" spans="1:14" s="27" customFormat="1" ht="59.25" customHeight="1">
      <c r="A575" s="23">
        <v>16</v>
      </c>
      <c r="B575" s="24" t="s">
        <v>760</v>
      </c>
      <c r="C575" s="25">
        <v>0</v>
      </c>
      <c r="D575" s="25">
        <v>48.268000000000001</v>
      </c>
      <c r="E575" s="25">
        <v>0</v>
      </c>
      <c r="F575" s="25">
        <v>48.268000000000001</v>
      </c>
      <c r="G575" s="25">
        <v>0</v>
      </c>
      <c r="H575" s="25">
        <v>48.268000000000001</v>
      </c>
      <c r="I575" s="25">
        <v>0</v>
      </c>
      <c r="J575" s="25">
        <v>48.268000000000001</v>
      </c>
      <c r="K575" s="25">
        <v>0</v>
      </c>
      <c r="L575" s="25">
        <v>0</v>
      </c>
      <c r="M575" s="25">
        <v>0</v>
      </c>
      <c r="N575" s="25">
        <v>0</v>
      </c>
    </row>
    <row r="576" spans="1:14" s="27" customFormat="1" ht="78.75" customHeight="1">
      <c r="A576" s="23">
        <v>16</v>
      </c>
      <c r="B576" s="24" t="s">
        <v>761</v>
      </c>
      <c r="C576" s="25">
        <v>0</v>
      </c>
      <c r="D576" s="25">
        <v>1045.3620000000001</v>
      </c>
      <c r="E576" s="25">
        <v>0</v>
      </c>
      <c r="F576" s="25">
        <v>1045.3620000000001</v>
      </c>
      <c r="G576" s="25">
        <v>0</v>
      </c>
      <c r="H576" s="25">
        <v>1045.3620000000001</v>
      </c>
      <c r="I576" s="25">
        <v>0</v>
      </c>
      <c r="J576" s="25">
        <v>1045.3620000000001</v>
      </c>
      <c r="K576" s="25">
        <v>0</v>
      </c>
      <c r="L576" s="25">
        <v>0</v>
      </c>
      <c r="M576" s="25">
        <v>0</v>
      </c>
      <c r="N576" s="25">
        <v>0</v>
      </c>
    </row>
    <row r="577" spans="1:14" s="27" customFormat="1" ht="60" customHeight="1">
      <c r="A577" s="23">
        <v>16</v>
      </c>
      <c r="B577" s="24" t="s">
        <v>762</v>
      </c>
      <c r="C577" s="25">
        <v>0</v>
      </c>
      <c r="D577" s="25">
        <v>105.002</v>
      </c>
      <c r="E577" s="25">
        <v>0</v>
      </c>
      <c r="F577" s="25">
        <v>105.002</v>
      </c>
      <c r="G577" s="25">
        <v>0</v>
      </c>
      <c r="H577" s="25">
        <v>105.002</v>
      </c>
      <c r="I577" s="25">
        <v>0</v>
      </c>
      <c r="J577" s="25">
        <v>105.002</v>
      </c>
      <c r="K577" s="25">
        <v>0</v>
      </c>
      <c r="L577" s="25">
        <v>0</v>
      </c>
      <c r="M577" s="25">
        <v>0</v>
      </c>
      <c r="N577" s="25">
        <v>0</v>
      </c>
    </row>
    <row r="578" spans="1:14" s="27" customFormat="1" ht="47.25">
      <c r="A578" s="23">
        <v>16</v>
      </c>
      <c r="B578" s="50" t="s">
        <v>642</v>
      </c>
      <c r="C578" s="25">
        <v>10000</v>
      </c>
      <c r="D578" s="25">
        <v>0</v>
      </c>
      <c r="E578" s="25">
        <v>10000</v>
      </c>
      <c r="F578" s="25">
        <v>0</v>
      </c>
      <c r="G578" s="25">
        <v>10000</v>
      </c>
      <c r="H578" s="25">
        <v>0</v>
      </c>
      <c r="I578" s="25">
        <v>10000</v>
      </c>
      <c r="J578" s="25">
        <v>0</v>
      </c>
      <c r="K578" s="25">
        <v>3000</v>
      </c>
      <c r="L578" s="25">
        <v>0</v>
      </c>
      <c r="M578" s="25">
        <v>0</v>
      </c>
      <c r="N578" s="25">
        <v>0</v>
      </c>
    </row>
    <row r="579" spans="1:14" s="27" customFormat="1">
      <c r="A579" s="186">
        <v>17</v>
      </c>
      <c r="B579" s="186" t="s">
        <v>196</v>
      </c>
      <c r="C579" s="105">
        <f t="shared" ref="C579:L579" si="15">SUM(C581:C607)</f>
        <v>143101.951</v>
      </c>
      <c r="D579" s="107">
        <f t="shared" si="15"/>
        <v>71550.975999999995</v>
      </c>
      <c r="E579" s="105">
        <f t="shared" si="15"/>
        <v>143101.951</v>
      </c>
      <c r="F579" s="105">
        <f t="shared" si="15"/>
        <v>71550.975999999995</v>
      </c>
      <c r="G579" s="105">
        <f t="shared" si="15"/>
        <v>132369.30699999997</v>
      </c>
      <c r="H579" s="105">
        <f t="shared" si="15"/>
        <v>71550.975999999995</v>
      </c>
      <c r="I579" s="105">
        <f t="shared" si="15"/>
        <v>132369.30699999997</v>
      </c>
      <c r="J579" s="105">
        <f t="shared" si="15"/>
        <v>1694.0030000000002</v>
      </c>
      <c r="K579" s="105">
        <f t="shared" si="15"/>
        <v>73627.917000000001</v>
      </c>
      <c r="L579" s="105">
        <f t="shared" si="15"/>
        <v>39.299999999999997</v>
      </c>
      <c r="M579" s="105">
        <f>SUM(M581:M597)</f>
        <v>0</v>
      </c>
      <c r="N579" s="105">
        <f>SUM(N581:N597)</f>
        <v>0</v>
      </c>
    </row>
    <row r="580" spans="1:14" s="27" customFormat="1" ht="55.5" customHeight="1">
      <c r="A580" s="204"/>
      <c r="B580" s="187"/>
      <c r="C580" s="106"/>
      <c r="D580" s="159" t="s">
        <v>763</v>
      </c>
      <c r="E580" s="106"/>
      <c r="F580" s="106"/>
      <c r="G580" s="106"/>
      <c r="H580" s="106"/>
      <c r="I580" s="106"/>
      <c r="J580" s="106"/>
      <c r="K580" s="106"/>
      <c r="L580" s="106"/>
      <c r="M580" s="106"/>
      <c r="N580" s="106"/>
    </row>
    <row r="581" spans="1:14" s="27" customFormat="1" ht="31.5">
      <c r="A581" s="35">
        <v>17</v>
      </c>
      <c r="B581" s="52" t="s">
        <v>197</v>
      </c>
      <c r="C581" s="36">
        <v>11060.235000000001</v>
      </c>
      <c r="D581" s="36">
        <v>0</v>
      </c>
      <c r="E581" s="36">
        <v>11060.235000000001</v>
      </c>
      <c r="F581" s="36">
        <v>0</v>
      </c>
      <c r="G581" s="36">
        <v>11060.235000000001</v>
      </c>
      <c r="H581" s="36">
        <v>0</v>
      </c>
      <c r="I581" s="36">
        <v>11060.235000000001</v>
      </c>
      <c r="J581" s="36">
        <v>0</v>
      </c>
      <c r="K581" s="36">
        <v>3265.9380000000001</v>
      </c>
      <c r="L581" s="36">
        <v>0</v>
      </c>
      <c r="M581" s="36">
        <v>0</v>
      </c>
      <c r="N581" s="36">
        <v>0</v>
      </c>
    </row>
    <row r="582" spans="1:14" s="27" customFormat="1" ht="94.5">
      <c r="A582" s="33">
        <v>17</v>
      </c>
      <c r="B582" s="50" t="s">
        <v>198</v>
      </c>
      <c r="C582" s="34">
        <v>10000</v>
      </c>
      <c r="D582" s="34">
        <v>0</v>
      </c>
      <c r="E582" s="34">
        <v>10000</v>
      </c>
      <c r="F582" s="34">
        <v>0</v>
      </c>
      <c r="G582" s="34">
        <v>10000</v>
      </c>
      <c r="H582" s="34">
        <v>0</v>
      </c>
      <c r="I582" s="34">
        <v>10000</v>
      </c>
      <c r="J582" s="34">
        <v>0</v>
      </c>
      <c r="K582" s="34">
        <v>9791.6689999999999</v>
      </c>
      <c r="L582" s="34">
        <v>0</v>
      </c>
      <c r="M582" s="34">
        <v>0</v>
      </c>
      <c r="N582" s="34">
        <v>0</v>
      </c>
    </row>
    <row r="583" spans="1:14" s="27" customFormat="1" ht="47.25" customHeight="1">
      <c r="A583" s="23">
        <v>17</v>
      </c>
      <c r="B583" s="51" t="s">
        <v>764</v>
      </c>
      <c r="C583" s="25">
        <v>2468.0189999999998</v>
      </c>
      <c r="D583" s="25">
        <v>132.4</v>
      </c>
      <c r="E583" s="25">
        <v>2468.0189999999998</v>
      </c>
      <c r="F583" s="25">
        <v>132.4</v>
      </c>
      <c r="G583" s="25">
        <v>2468.0189999999998</v>
      </c>
      <c r="H583" s="25">
        <v>132.4</v>
      </c>
      <c r="I583" s="25">
        <v>2468.0189999999998</v>
      </c>
      <c r="J583" s="25">
        <v>132.4</v>
      </c>
      <c r="K583" s="25">
        <v>726.4</v>
      </c>
      <c r="L583" s="25">
        <v>39.299999999999997</v>
      </c>
      <c r="M583" s="25">
        <v>0</v>
      </c>
      <c r="N583" s="25">
        <v>0</v>
      </c>
    </row>
    <row r="584" spans="1:14" s="27" customFormat="1" ht="80.25" customHeight="1">
      <c r="A584" s="73">
        <v>17</v>
      </c>
      <c r="B584" s="88" t="s">
        <v>765</v>
      </c>
      <c r="C584" s="41">
        <v>1438.3969999999999</v>
      </c>
      <c r="D584" s="41">
        <v>1561.6030000000001</v>
      </c>
      <c r="E584" s="41">
        <v>1438.3969999999999</v>
      </c>
      <c r="F584" s="41">
        <v>1561.6030000000001</v>
      </c>
      <c r="G584" s="41">
        <v>1438.3969999999999</v>
      </c>
      <c r="H584" s="41">
        <v>1561.6030000000001</v>
      </c>
      <c r="I584" s="41">
        <v>1438.3969999999999</v>
      </c>
      <c r="J584" s="41">
        <v>1561.6030000000001</v>
      </c>
      <c r="K584" s="41">
        <v>0</v>
      </c>
      <c r="L584" s="41">
        <v>0</v>
      </c>
      <c r="M584" s="41">
        <v>0</v>
      </c>
      <c r="N584" s="41">
        <v>0</v>
      </c>
    </row>
    <row r="585" spans="1:14" s="27" customFormat="1" ht="31.5">
      <c r="A585" s="23">
        <v>17</v>
      </c>
      <c r="B585" s="51" t="s">
        <v>854</v>
      </c>
      <c r="C585" s="25">
        <v>10000</v>
      </c>
      <c r="D585" s="25">
        <v>0</v>
      </c>
      <c r="E585" s="25">
        <v>10000</v>
      </c>
      <c r="F585" s="25">
        <v>0</v>
      </c>
      <c r="G585" s="25">
        <v>10000</v>
      </c>
      <c r="H585" s="25">
        <v>0</v>
      </c>
      <c r="I585" s="25">
        <v>10000</v>
      </c>
      <c r="J585" s="25">
        <v>0</v>
      </c>
      <c r="K585" s="25">
        <v>6213.201</v>
      </c>
      <c r="L585" s="25">
        <v>0</v>
      </c>
      <c r="M585" s="25">
        <v>0</v>
      </c>
      <c r="N585" s="25">
        <v>0</v>
      </c>
    </row>
    <row r="586" spans="1:14" s="27" customFormat="1" ht="63">
      <c r="A586" s="35">
        <v>17</v>
      </c>
      <c r="B586" s="52" t="s">
        <v>855</v>
      </c>
      <c r="C586" s="36">
        <v>2294.7869999999998</v>
      </c>
      <c r="D586" s="36">
        <v>0</v>
      </c>
      <c r="E586" s="36">
        <v>2294.7869999999998</v>
      </c>
      <c r="F586" s="36">
        <v>0</v>
      </c>
      <c r="G586" s="36">
        <v>2294.7869999999998</v>
      </c>
      <c r="H586" s="36">
        <v>0</v>
      </c>
      <c r="I586" s="36">
        <v>2294.7869999999998</v>
      </c>
      <c r="J586" s="36">
        <v>0</v>
      </c>
      <c r="K586" s="36">
        <v>2108.9140000000002</v>
      </c>
      <c r="L586" s="36">
        <v>0</v>
      </c>
      <c r="M586" s="36">
        <v>0</v>
      </c>
      <c r="N586" s="36">
        <v>0</v>
      </c>
    </row>
    <row r="587" spans="1:14" s="27" customFormat="1" ht="99" customHeight="1">
      <c r="A587" s="33">
        <v>17</v>
      </c>
      <c r="B587" s="50" t="s">
        <v>856</v>
      </c>
      <c r="C587" s="34">
        <v>0</v>
      </c>
      <c r="D587" s="34">
        <v>2610</v>
      </c>
      <c r="E587" s="34">
        <v>0</v>
      </c>
      <c r="F587" s="34">
        <v>2610</v>
      </c>
      <c r="G587" s="34">
        <v>0</v>
      </c>
      <c r="H587" s="34">
        <v>2610</v>
      </c>
      <c r="I587" s="34">
        <v>0</v>
      </c>
      <c r="J587" s="34">
        <v>0</v>
      </c>
      <c r="K587" s="34">
        <v>0</v>
      </c>
      <c r="L587" s="34">
        <v>0</v>
      </c>
      <c r="M587" s="34">
        <v>0</v>
      </c>
      <c r="N587" s="34">
        <v>0</v>
      </c>
    </row>
    <row r="588" spans="1:14" s="27" customFormat="1" ht="63">
      <c r="A588" s="23">
        <v>17</v>
      </c>
      <c r="B588" s="51" t="s">
        <v>199</v>
      </c>
      <c r="C588" s="25">
        <v>4325.2280000000001</v>
      </c>
      <c r="D588" s="25">
        <v>0</v>
      </c>
      <c r="E588" s="25">
        <v>4325.2280000000001</v>
      </c>
      <c r="F588" s="25">
        <v>0</v>
      </c>
      <c r="G588" s="25">
        <v>4325.2280000000001</v>
      </c>
      <c r="H588" s="25">
        <v>0</v>
      </c>
      <c r="I588" s="25">
        <v>4325.2280000000001</v>
      </c>
      <c r="J588" s="25">
        <v>0</v>
      </c>
      <c r="K588" s="25">
        <v>2178.0970000000002</v>
      </c>
      <c r="L588" s="25">
        <v>0</v>
      </c>
      <c r="M588" s="25">
        <v>0</v>
      </c>
      <c r="N588" s="25">
        <v>0</v>
      </c>
    </row>
    <row r="589" spans="1:14" s="27" customFormat="1" ht="78.75">
      <c r="A589" s="23">
        <v>17</v>
      </c>
      <c r="B589" s="74" t="s">
        <v>857</v>
      </c>
      <c r="C589" s="25">
        <v>0</v>
      </c>
      <c r="D589" s="25">
        <v>7661.36</v>
      </c>
      <c r="E589" s="25">
        <v>0</v>
      </c>
      <c r="F589" s="25">
        <v>7661.36</v>
      </c>
      <c r="G589" s="25">
        <v>0</v>
      </c>
      <c r="H589" s="25">
        <v>7661.36</v>
      </c>
      <c r="I589" s="25">
        <v>0</v>
      </c>
      <c r="J589" s="25">
        <v>0</v>
      </c>
      <c r="K589" s="25">
        <v>0</v>
      </c>
      <c r="L589" s="25">
        <v>0</v>
      </c>
      <c r="M589" s="25">
        <v>0</v>
      </c>
      <c r="N589" s="25">
        <v>0</v>
      </c>
    </row>
    <row r="590" spans="1:14" s="27" customFormat="1" ht="47.25">
      <c r="A590" s="73">
        <v>17</v>
      </c>
      <c r="B590" s="88" t="s">
        <v>200</v>
      </c>
      <c r="C590" s="41">
        <v>1694.0029999999999</v>
      </c>
      <c r="D590" s="41">
        <v>8305.9969999999994</v>
      </c>
      <c r="E590" s="41">
        <v>1694.0029999999999</v>
      </c>
      <c r="F590" s="41">
        <v>8305.9969999999994</v>
      </c>
      <c r="G590" s="41">
        <v>1694.0029999999999</v>
      </c>
      <c r="H590" s="41">
        <v>8305.9969999999994</v>
      </c>
      <c r="I590" s="41">
        <v>1694.0029999999999</v>
      </c>
      <c r="J590" s="41">
        <v>0</v>
      </c>
      <c r="K590" s="41">
        <v>1694.0029999999999</v>
      </c>
      <c r="L590" s="41">
        <v>0</v>
      </c>
      <c r="M590" s="41">
        <v>0</v>
      </c>
      <c r="N590" s="41">
        <v>0</v>
      </c>
    </row>
    <row r="591" spans="1:14" s="27" customFormat="1" ht="94.5">
      <c r="A591" s="23">
        <v>17</v>
      </c>
      <c r="B591" s="51" t="s">
        <v>201</v>
      </c>
      <c r="C591" s="25">
        <v>5000</v>
      </c>
      <c r="D591" s="25">
        <v>0</v>
      </c>
      <c r="E591" s="25">
        <v>5000</v>
      </c>
      <c r="F591" s="25">
        <v>0</v>
      </c>
      <c r="G591" s="25">
        <v>5000</v>
      </c>
      <c r="H591" s="25">
        <v>0</v>
      </c>
      <c r="I591" s="25">
        <v>5000</v>
      </c>
      <c r="J591" s="25">
        <v>0</v>
      </c>
      <c r="K591" s="25">
        <v>3897.634</v>
      </c>
      <c r="L591" s="25">
        <v>0</v>
      </c>
      <c r="M591" s="25">
        <v>0</v>
      </c>
      <c r="N591" s="25">
        <v>0</v>
      </c>
    </row>
    <row r="592" spans="1:14" s="27" customFormat="1" ht="47.25">
      <c r="A592" s="35">
        <v>17</v>
      </c>
      <c r="B592" s="52" t="s">
        <v>202</v>
      </c>
      <c r="C592" s="36">
        <v>10000</v>
      </c>
      <c r="D592" s="36">
        <v>0</v>
      </c>
      <c r="E592" s="36">
        <v>10000</v>
      </c>
      <c r="F592" s="36">
        <v>0</v>
      </c>
      <c r="G592" s="36">
        <v>10000</v>
      </c>
      <c r="H592" s="36">
        <v>0</v>
      </c>
      <c r="I592" s="36">
        <v>10000</v>
      </c>
      <c r="J592" s="36">
        <v>0</v>
      </c>
      <c r="K592" s="36">
        <v>10000</v>
      </c>
      <c r="L592" s="36">
        <v>0</v>
      </c>
      <c r="M592" s="36">
        <v>0</v>
      </c>
      <c r="N592" s="36">
        <v>0</v>
      </c>
    </row>
    <row r="593" spans="1:14" s="27" customFormat="1" ht="47.25">
      <c r="A593" s="23">
        <v>17</v>
      </c>
      <c r="B593" s="24" t="s">
        <v>203</v>
      </c>
      <c r="C593" s="25">
        <v>5000</v>
      </c>
      <c r="D593" s="25">
        <v>0</v>
      </c>
      <c r="E593" s="25">
        <v>5000</v>
      </c>
      <c r="F593" s="25">
        <v>0</v>
      </c>
      <c r="G593" s="25">
        <v>5000</v>
      </c>
      <c r="H593" s="25">
        <v>0</v>
      </c>
      <c r="I593" s="25">
        <v>5000</v>
      </c>
      <c r="J593" s="25">
        <v>0</v>
      </c>
      <c r="K593" s="25">
        <v>1172.424</v>
      </c>
      <c r="L593" s="25">
        <v>0</v>
      </c>
      <c r="M593" s="25">
        <v>0</v>
      </c>
      <c r="N593" s="25">
        <v>0</v>
      </c>
    </row>
    <row r="594" spans="1:14" s="27" customFormat="1" ht="47.25">
      <c r="A594" s="23">
        <v>17</v>
      </c>
      <c r="B594" s="24" t="s">
        <v>204</v>
      </c>
      <c r="C594" s="25">
        <v>5000</v>
      </c>
      <c r="D594" s="25">
        <v>0</v>
      </c>
      <c r="E594" s="25">
        <v>5000</v>
      </c>
      <c r="F594" s="25">
        <v>0</v>
      </c>
      <c r="G594" s="25">
        <v>5000</v>
      </c>
      <c r="H594" s="25">
        <v>0</v>
      </c>
      <c r="I594" s="25">
        <v>5000</v>
      </c>
      <c r="J594" s="25">
        <v>0</v>
      </c>
      <c r="K594" s="25">
        <v>4174.7610000000004</v>
      </c>
      <c r="L594" s="25">
        <v>0</v>
      </c>
      <c r="M594" s="25">
        <v>0</v>
      </c>
      <c r="N594" s="25">
        <v>0</v>
      </c>
    </row>
    <row r="595" spans="1:14" s="27" customFormat="1" ht="31.5">
      <c r="A595" s="23">
        <v>17</v>
      </c>
      <c r="B595" s="24" t="s">
        <v>205</v>
      </c>
      <c r="C595" s="25">
        <v>15000</v>
      </c>
      <c r="D595" s="25">
        <v>0</v>
      </c>
      <c r="E595" s="25">
        <v>15000</v>
      </c>
      <c r="F595" s="25">
        <v>0</v>
      </c>
      <c r="G595" s="25">
        <v>15000</v>
      </c>
      <c r="H595" s="25">
        <v>0</v>
      </c>
      <c r="I595" s="25">
        <v>15000</v>
      </c>
      <c r="J595" s="25">
        <v>0</v>
      </c>
      <c r="K595" s="25">
        <v>7629.8990000000003</v>
      </c>
      <c r="L595" s="25">
        <v>0</v>
      </c>
      <c r="M595" s="25">
        <v>0</v>
      </c>
      <c r="N595" s="25">
        <v>0</v>
      </c>
    </row>
    <row r="596" spans="1:14" s="27" customFormat="1" ht="47.25">
      <c r="A596" s="23">
        <v>17</v>
      </c>
      <c r="B596" s="24" t="s">
        <v>643</v>
      </c>
      <c r="C596" s="25">
        <v>7724.3180000000002</v>
      </c>
      <c r="D596" s="25">
        <v>0</v>
      </c>
      <c r="E596" s="25">
        <v>7724.3180000000002</v>
      </c>
      <c r="F596" s="25">
        <v>0</v>
      </c>
      <c r="G596" s="25">
        <v>7724.3180000000002</v>
      </c>
      <c r="H596" s="25">
        <v>0</v>
      </c>
      <c r="I596" s="25">
        <v>7724.3180000000002</v>
      </c>
      <c r="J596" s="25">
        <v>0</v>
      </c>
      <c r="K596" s="25">
        <v>5549.2780000000002</v>
      </c>
      <c r="L596" s="25">
        <v>0</v>
      </c>
      <c r="M596" s="25">
        <v>0</v>
      </c>
      <c r="N596" s="25">
        <v>0</v>
      </c>
    </row>
    <row r="597" spans="1:14" s="27" customFormat="1" ht="47.25">
      <c r="A597" s="23">
        <v>17</v>
      </c>
      <c r="B597" s="50" t="s">
        <v>206</v>
      </c>
      <c r="C597" s="25">
        <v>0</v>
      </c>
      <c r="D597" s="25">
        <v>2970</v>
      </c>
      <c r="E597" s="25">
        <v>0</v>
      </c>
      <c r="F597" s="25">
        <v>2970</v>
      </c>
      <c r="G597" s="25">
        <v>0</v>
      </c>
      <c r="H597" s="25">
        <v>2970</v>
      </c>
      <c r="I597" s="25">
        <v>0</v>
      </c>
      <c r="J597" s="25">
        <v>0</v>
      </c>
      <c r="K597" s="25">
        <v>0</v>
      </c>
      <c r="L597" s="25">
        <v>0</v>
      </c>
      <c r="M597" s="25">
        <v>0</v>
      </c>
      <c r="N597" s="25">
        <v>0</v>
      </c>
    </row>
    <row r="598" spans="1:14" s="27" customFormat="1" ht="47.25" customHeight="1">
      <c r="A598" s="23">
        <v>17</v>
      </c>
      <c r="B598" s="24" t="s">
        <v>492</v>
      </c>
      <c r="C598" s="26">
        <v>0</v>
      </c>
      <c r="D598" s="26">
        <v>10000</v>
      </c>
      <c r="E598" s="25">
        <v>0</v>
      </c>
      <c r="F598" s="25">
        <v>10000</v>
      </c>
      <c r="G598" s="25">
        <v>0</v>
      </c>
      <c r="H598" s="25">
        <v>10000</v>
      </c>
      <c r="I598" s="25">
        <v>0</v>
      </c>
      <c r="J598" s="25">
        <v>0</v>
      </c>
      <c r="K598" s="25">
        <v>0</v>
      </c>
      <c r="L598" s="25">
        <v>0</v>
      </c>
      <c r="M598" s="25">
        <v>0</v>
      </c>
      <c r="N598" s="25">
        <v>0</v>
      </c>
    </row>
    <row r="599" spans="1:14" s="27" customFormat="1" ht="30.75" customHeight="1">
      <c r="A599" s="23">
        <v>17</v>
      </c>
      <c r="B599" s="24" t="s">
        <v>493</v>
      </c>
      <c r="C599" s="26">
        <v>0</v>
      </c>
      <c r="D599" s="26">
        <v>10000</v>
      </c>
      <c r="E599" s="25">
        <v>0</v>
      </c>
      <c r="F599" s="25">
        <v>10000</v>
      </c>
      <c r="G599" s="25">
        <v>0</v>
      </c>
      <c r="H599" s="25">
        <v>10000</v>
      </c>
      <c r="I599" s="25">
        <v>0</v>
      </c>
      <c r="J599" s="25">
        <v>0</v>
      </c>
      <c r="K599" s="25">
        <v>0</v>
      </c>
      <c r="L599" s="25">
        <v>0</v>
      </c>
      <c r="M599" s="25">
        <v>0</v>
      </c>
      <c r="N599" s="25">
        <v>0</v>
      </c>
    </row>
    <row r="600" spans="1:14" s="27" customFormat="1" ht="65.25" customHeight="1">
      <c r="A600" s="23">
        <v>17</v>
      </c>
      <c r="B600" s="24" t="s">
        <v>494</v>
      </c>
      <c r="C600" s="26">
        <v>0</v>
      </c>
      <c r="D600" s="26">
        <v>3406.58</v>
      </c>
      <c r="E600" s="25">
        <v>0</v>
      </c>
      <c r="F600" s="25">
        <v>3406.58</v>
      </c>
      <c r="G600" s="25">
        <v>0</v>
      </c>
      <c r="H600" s="25">
        <v>3406.58</v>
      </c>
      <c r="I600" s="25">
        <v>0</v>
      </c>
      <c r="J600" s="25">
        <v>0</v>
      </c>
      <c r="K600" s="25">
        <v>0</v>
      </c>
      <c r="L600" s="25">
        <v>0</v>
      </c>
      <c r="M600" s="25">
        <v>0</v>
      </c>
      <c r="N600" s="25">
        <v>0</v>
      </c>
    </row>
    <row r="601" spans="1:14" s="27" customFormat="1" ht="45" customHeight="1">
      <c r="A601" s="23">
        <v>17</v>
      </c>
      <c r="B601" s="24" t="s">
        <v>495</v>
      </c>
      <c r="C601" s="26">
        <v>5000</v>
      </c>
      <c r="D601" s="26">
        <v>0</v>
      </c>
      <c r="E601" s="25">
        <v>5000</v>
      </c>
      <c r="F601" s="25">
        <v>0</v>
      </c>
      <c r="G601" s="25">
        <v>4000</v>
      </c>
      <c r="H601" s="25">
        <v>0</v>
      </c>
      <c r="I601" s="25">
        <v>4000</v>
      </c>
      <c r="J601" s="25">
        <v>0</v>
      </c>
      <c r="K601" s="25">
        <v>1475.8</v>
      </c>
      <c r="L601" s="25">
        <v>0</v>
      </c>
      <c r="M601" s="25">
        <v>0</v>
      </c>
      <c r="N601" s="25">
        <v>0</v>
      </c>
    </row>
    <row r="602" spans="1:14" s="27" customFormat="1" ht="49.5" customHeight="1">
      <c r="A602" s="23">
        <v>17</v>
      </c>
      <c r="B602" s="24" t="s">
        <v>496</v>
      </c>
      <c r="C602" s="26">
        <v>10000</v>
      </c>
      <c r="D602" s="26">
        <v>0</v>
      </c>
      <c r="E602" s="25">
        <v>10000</v>
      </c>
      <c r="F602" s="25">
        <v>0</v>
      </c>
      <c r="G602" s="25">
        <v>7155.098</v>
      </c>
      <c r="H602" s="25">
        <v>0</v>
      </c>
      <c r="I602" s="25">
        <v>7155.098</v>
      </c>
      <c r="J602" s="25">
        <v>0</v>
      </c>
      <c r="K602" s="25">
        <v>0</v>
      </c>
      <c r="L602" s="25">
        <v>0</v>
      </c>
      <c r="M602" s="25">
        <v>0</v>
      </c>
      <c r="N602" s="25">
        <v>0</v>
      </c>
    </row>
    <row r="603" spans="1:14" s="27" customFormat="1" ht="48" customHeight="1">
      <c r="A603" s="23">
        <v>17</v>
      </c>
      <c r="B603" s="24" t="s">
        <v>497</v>
      </c>
      <c r="C603" s="26">
        <v>0</v>
      </c>
      <c r="D603" s="26">
        <v>2000</v>
      </c>
      <c r="E603" s="25">
        <v>0</v>
      </c>
      <c r="F603" s="25">
        <v>2000</v>
      </c>
      <c r="G603" s="25">
        <v>0</v>
      </c>
      <c r="H603" s="25">
        <v>2000</v>
      </c>
      <c r="I603" s="25">
        <v>0</v>
      </c>
      <c r="J603" s="25">
        <v>0</v>
      </c>
      <c r="K603" s="25">
        <v>0</v>
      </c>
      <c r="L603" s="25">
        <v>0</v>
      </c>
      <c r="M603" s="25">
        <v>0</v>
      </c>
      <c r="N603" s="25">
        <v>0</v>
      </c>
    </row>
    <row r="604" spans="1:14" s="27" customFormat="1" ht="47.25" customHeight="1">
      <c r="A604" s="23">
        <v>17</v>
      </c>
      <c r="B604" s="24" t="s">
        <v>498</v>
      </c>
      <c r="C604" s="26">
        <v>0</v>
      </c>
      <c r="D604" s="26">
        <v>10000</v>
      </c>
      <c r="E604" s="25">
        <v>0</v>
      </c>
      <c r="F604" s="25">
        <v>10000</v>
      </c>
      <c r="G604" s="25">
        <v>0</v>
      </c>
      <c r="H604" s="25">
        <v>10000</v>
      </c>
      <c r="I604" s="25">
        <v>0</v>
      </c>
      <c r="J604" s="25">
        <v>0</v>
      </c>
      <c r="K604" s="25">
        <v>0</v>
      </c>
      <c r="L604" s="25">
        <v>0</v>
      </c>
      <c r="M604" s="25">
        <v>0</v>
      </c>
      <c r="N604" s="25">
        <v>0</v>
      </c>
    </row>
    <row r="605" spans="1:14" s="27" customFormat="1" ht="45" customHeight="1">
      <c r="A605" s="33">
        <v>17</v>
      </c>
      <c r="B605" s="50" t="s">
        <v>499</v>
      </c>
      <c r="C605" s="89">
        <v>10000</v>
      </c>
      <c r="D605" s="89">
        <v>0</v>
      </c>
      <c r="E605" s="34">
        <v>10000</v>
      </c>
      <c r="F605" s="34">
        <v>0</v>
      </c>
      <c r="G605" s="34">
        <v>9209.2219999999998</v>
      </c>
      <c r="H605" s="34">
        <v>0</v>
      </c>
      <c r="I605" s="34">
        <v>9209.2219999999998</v>
      </c>
      <c r="J605" s="34">
        <v>0</v>
      </c>
      <c r="K605" s="34">
        <v>2946.2</v>
      </c>
      <c r="L605" s="34">
        <v>0</v>
      </c>
      <c r="M605" s="34">
        <v>0</v>
      </c>
      <c r="N605" s="34">
        <v>0</v>
      </c>
    </row>
    <row r="606" spans="1:14" s="27" customFormat="1" ht="97.5" customHeight="1">
      <c r="A606" s="23">
        <v>17</v>
      </c>
      <c r="B606" s="51" t="s">
        <v>500</v>
      </c>
      <c r="C606" s="26">
        <v>17096.964</v>
      </c>
      <c r="D606" s="26">
        <v>12903.036</v>
      </c>
      <c r="E606" s="25">
        <v>17096.964</v>
      </c>
      <c r="F606" s="25">
        <v>12903.036</v>
      </c>
      <c r="G606" s="25">
        <v>15000</v>
      </c>
      <c r="H606" s="25">
        <v>12903.036</v>
      </c>
      <c r="I606" s="25">
        <v>15000</v>
      </c>
      <c r="J606" s="25">
        <v>0</v>
      </c>
      <c r="K606" s="25">
        <v>7824.5280000000002</v>
      </c>
      <c r="L606" s="25">
        <v>0</v>
      </c>
      <c r="M606" s="25">
        <v>0</v>
      </c>
      <c r="N606" s="25">
        <v>0</v>
      </c>
    </row>
    <row r="607" spans="1:14" s="27" customFormat="1" ht="49.5" customHeight="1">
      <c r="A607" s="23">
        <v>17</v>
      </c>
      <c r="B607" s="51" t="s">
        <v>501</v>
      </c>
      <c r="C607" s="26">
        <v>10000</v>
      </c>
      <c r="D607" s="26">
        <v>0</v>
      </c>
      <c r="E607" s="25">
        <v>10000</v>
      </c>
      <c r="F607" s="25">
        <v>0</v>
      </c>
      <c r="G607" s="25">
        <v>6000</v>
      </c>
      <c r="H607" s="25">
        <v>0</v>
      </c>
      <c r="I607" s="25">
        <v>6000</v>
      </c>
      <c r="J607" s="25">
        <v>0</v>
      </c>
      <c r="K607" s="25">
        <v>2979.1709999999998</v>
      </c>
      <c r="L607" s="25">
        <v>0</v>
      </c>
      <c r="M607" s="25">
        <v>0</v>
      </c>
      <c r="N607" s="25">
        <v>0</v>
      </c>
    </row>
    <row r="608" spans="1:14" s="27" customFormat="1">
      <c r="A608" s="186">
        <v>18</v>
      </c>
      <c r="B608" s="186" t="s">
        <v>207</v>
      </c>
      <c r="C608" s="105">
        <f>SUM(C611:C625)</f>
        <v>23236.01</v>
      </c>
      <c r="D608" s="107">
        <f t="shared" ref="D608:N608" si="16">SUM(D611:D625)</f>
        <v>20275.830000000002</v>
      </c>
      <c r="E608" s="105">
        <f t="shared" si="16"/>
        <v>23236.01</v>
      </c>
      <c r="F608" s="105">
        <f t="shared" si="16"/>
        <v>20275.830000000002</v>
      </c>
      <c r="G608" s="105">
        <f t="shared" si="16"/>
        <v>23236.01</v>
      </c>
      <c r="H608" s="105">
        <f t="shared" si="16"/>
        <v>20275.830000000002</v>
      </c>
      <c r="I608" s="105">
        <f>SUM(I610:I625)</f>
        <v>23236.01</v>
      </c>
      <c r="J608" s="105">
        <f t="shared" si="16"/>
        <v>18551.358000000004</v>
      </c>
      <c r="K608" s="105">
        <f t="shared" si="16"/>
        <v>14162.450999999999</v>
      </c>
      <c r="L608" s="105">
        <f t="shared" si="16"/>
        <v>13252.562000000002</v>
      </c>
      <c r="M608" s="105">
        <f t="shared" si="16"/>
        <v>0</v>
      </c>
      <c r="N608" s="105">
        <f t="shared" si="16"/>
        <v>0</v>
      </c>
    </row>
    <row r="609" spans="1:14" s="27" customFormat="1" ht="57.75" customHeight="1">
      <c r="A609" s="204"/>
      <c r="B609" s="187"/>
      <c r="C609" s="106"/>
      <c r="D609" s="114" t="s">
        <v>766</v>
      </c>
      <c r="E609" s="106"/>
      <c r="F609" s="106"/>
      <c r="G609" s="106"/>
      <c r="H609" s="106"/>
      <c r="I609" s="106"/>
      <c r="J609" s="106"/>
      <c r="K609" s="106"/>
      <c r="L609" s="106"/>
      <c r="M609" s="106"/>
      <c r="N609" s="106"/>
    </row>
    <row r="610" spans="1:14" s="27" customFormat="1">
      <c r="A610" s="172"/>
      <c r="B610" s="69" t="s">
        <v>286</v>
      </c>
      <c r="C610" s="173"/>
      <c r="D610" s="173"/>
      <c r="E610" s="173"/>
      <c r="F610" s="173"/>
      <c r="G610" s="173"/>
      <c r="H610" s="173"/>
      <c r="I610" s="173">
        <v>1520</v>
      </c>
      <c r="J610" s="173"/>
      <c r="K610" s="173"/>
      <c r="L610" s="173"/>
      <c r="M610" s="173"/>
      <c r="N610" s="173"/>
    </row>
    <row r="611" spans="1:14" s="27" customFormat="1" ht="111" customHeight="1">
      <c r="A611" s="23">
        <v>18</v>
      </c>
      <c r="B611" s="51" t="s">
        <v>767</v>
      </c>
      <c r="C611" s="25">
        <v>0</v>
      </c>
      <c r="D611" s="25">
        <v>1224.3219999999999</v>
      </c>
      <c r="E611" s="25">
        <v>0</v>
      </c>
      <c r="F611" s="25">
        <v>1224.3219999999999</v>
      </c>
      <c r="G611" s="25">
        <v>0</v>
      </c>
      <c r="H611" s="25">
        <v>1224.3219999999999</v>
      </c>
      <c r="I611" s="25">
        <v>0</v>
      </c>
      <c r="J611" s="25">
        <v>1224.3219999999999</v>
      </c>
      <c r="K611" s="25">
        <v>0</v>
      </c>
      <c r="L611" s="25">
        <v>1224.3219999999999</v>
      </c>
      <c r="M611" s="25">
        <v>0</v>
      </c>
      <c r="N611" s="25">
        <v>0</v>
      </c>
    </row>
    <row r="612" spans="1:14" s="27" customFormat="1" ht="47.25">
      <c r="A612" s="73">
        <v>18</v>
      </c>
      <c r="B612" s="88" t="s">
        <v>768</v>
      </c>
      <c r="C612" s="41">
        <v>21716.01</v>
      </c>
      <c r="D612" s="41">
        <v>7134.7</v>
      </c>
      <c r="E612" s="41">
        <v>21716.01</v>
      </c>
      <c r="F612" s="41">
        <v>7134.7</v>
      </c>
      <c r="G612" s="41">
        <v>21716.01</v>
      </c>
      <c r="H612" s="41">
        <v>7134.7</v>
      </c>
      <c r="I612" s="41">
        <v>21716.01</v>
      </c>
      <c r="J612" s="41">
        <v>7134.7</v>
      </c>
      <c r="K612" s="41">
        <v>14162.450999999999</v>
      </c>
      <c r="L612" s="41">
        <v>5830.6719999999996</v>
      </c>
      <c r="M612" s="41">
        <v>0</v>
      </c>
      <c r="N612" s="41">
        <v>0</v>
      </c>
    </row>
    <row r="613" spans="1:14" s="27" customFormat="1" ht="63">
      <c r="A613" s="23">
        <v>18</v>
      </c>
      <c r="B613" s="51" t="s">
        <v>769</v>
      </c>
      <c r="C613" s="25">
        <v>0</v>
      </c>
      <c r="D613" s="25">
        <v>176.619</v>
      </c>
      <c r="E613" s="25">
        <v>0</v>
      </c>
      <c r="F613" s="25">
        <v>176.619</v>
      </c>
      <c r="G613" s="25">
        <v>0</v>
      </c>
      <c r="H613" s="25">
        <v>176.619</v>
      </c>
      <c r="I613" s="25">
        <v>0</v>
      </c>
      <c r="J613" s="25">
        <v>176.619</v>
      </c>
      <c r="K613" s="25">
        <v>0</v>
      </c>
      <c r="L613" s="25">
        <v>176.619</v>
      </c>
      <c r="M613" s="25">
        <v>0</v>
      </c>
      <c r="N613" s="25">
        <v>0</v>
      </c>
    </row>
    <row r="614" spans="1:14" s="27" customFormat="1" ht="78.75" customHeight="1">
      <c r="A614" s="35">
        <v>18</v>
      </c>
      <c r="B614" s="52" t="s">
        <v>770</v>
      </c>
      <c r="C614" s="36">
        <v>0</v>
      </c>
      <c r="D614" s="36">
        <v>746.43600000000004</v>
      </c>
      <c r="E614" s="36">
        <v>0</v>
      </c>
      <c r="F614" s="36">
        <v>746.43600000000004</v>
      </c>
      <c r="G614" s="36">
        <v>0</v>
      </c>
      <c r="H614" s="36">
        <v>746.43600000000004</v>
      </c>
      <c r="I614" s="36">
        <v>0</v>
      </c>
      <c r="J614" s="36">
        <v>746.43600000000004</v>
      </c>
      <c r="K614" s="36">
        <v>0</v>
      </c>
      <c r="L614" s="36">
        <v>283.98599999999999</v>
      </c>
      <c r="M614" s="36">
        <v>0</v>
      </c>
      <c r="N614" s="36">
        <v>0</v>
      </c>
    </row>
    <row r="615" spans="1:14" s="27" customFormat="1" ht="63">
      <c r="A615" s="23">
        <v>18</v>
      </c>
      <c r="B615" s="24" t="s">
        <v>771</v>
      </c>
      <c r="C615" s="25">
        <v>0</v>
      </c>
      <c r="D615" s="25">
        <v>1893.4770000000001</v>
      </c>
      <c r="E615" s="25">
        <v>0</v>
      </c>
      <c r="F615" s="25">
        <v>1893.4770000000001</v>
      </c>
      <c r="G615" s="25">
        <v>0</v>
      </c>
      <c r="H615" s="25">
        <v>1893.4770000000001</v>
      </c>
      <c r="I615" s="25">
        <v>0</v>
      </c>
      <c r="J615" s="25">
        <v>1893.4770000000001</v>
      </c>
      <c r="K615" s="25">
        <v>0</v>
      </c>
      <c r="L615" s="25">
        <v>568.04300000000001</v>
      </c>
      <c r="M615" s="25">
        <v>0</v>
      </c>
      <c r="N615" s="25">
        <v>0</v>
      </c>
    </row>
    <row r="616" spans="1:14" s="27" customFormat="1" ht="63" customHeight="1">
      <c r="A616" s="23">
        <v>18</v>
      </c>
      <c r="B616" s="24" t="s">
        <v>772</v>
      </c>
      <c r="C616" s="25">
        <v>0</v>
      </c>
      <c r="D616" s="25">
        <v>534</v>
      </c>
      <c r="E616" s="25">
        <v>0</v>
      </c>
      <c r="F616" s="25">
        <v>534</v>
      </c>
      <c r="G616" s="25">
        <v>0</v>
      </c>
      <c r="H616" s="25">
        <v>534</v>
      </c>
      <c r="I616" s="25">
        <v>0</v>
      </c>
      <c r="J616" s="25">
        <v>534</v>
      </c>
      <c r="K616" s="25">
        <v>0</v>
      </c>
      <c r="L616" s="25">
        <v>534</v>
      </c>
      <c r="M616" s="25">
        <v>0</v>
      </c>
      <c r="N616" s="25">
        <v>0</v>
      </c>
    </row>
    <row r="617" spans="1:14" s="27" customFormat="1" ht="64.5" customHeight="1">
      <c r="A617" s="23">
        <v>18</v>
      </c>
      <c r="B617" s="24" t="s">
        <v>773</v>
      </c>
      <c r="C617" s="25">
        <v>0</v>
      </c>
      <c r="D617" s="25">
        <v>51.332999999999998</v>
      </c>
      <c r="E617" s="25">
        <v>0</v>
      </c>
      <c r="F617" s="25">
        <v>51.332999999999998</v>
      </c>
      <c r="G617" s="25">
        <v>0</v>
      </c>
      <c r="H617" s="25">
        <v>51.332999999999998</v>
      </c>
      <c r="I617" s="25">
        <v>0</v>
      </c>
      <c r="J617" s="25">
        <v>51.332999999999998</v>
      </c>
      <c r="K617" s="25">
        <v>0</v>
      </c>
      <c r="L617" s="25">
        <v>51.332999999999998</v>
      </c>
      <c r="M617" s="25">
        <v>0</v>
      </c>
      <c r="N617" s="25">
        <v>0</v>
      </c>
    </row>
    <row r="618" spans="1:14" s="27" customFormat="1" ht="63" customHeight="1">
      <c r="A618" s="33">
        <v>18</v>
      </c>
      <c r="B618" s="50" t="s">
        <v>774</v>
      </c>
      <c r="C618" s="34">
        <v>0</v>
      </c>
      <c r="D618" s="34">
        <v>800.60799999999995</v>
      </c>
      <c r="E618" s="34">
        <v>0</v>
      </c>
      <c r="F618" s="34">
        <v>800.60799999999995</v>
      </c>
      <c r="G618" s="34">
        <v>0</v>
      </c>
      <c r="H618" s="34">
        <v>800.60799999999995</v>
      </c>
      <c r="I618" s="34">
        <v>0</v>
      </c>
      <c r="J618" s="34">
        <v>800.60799999999995</v>
      </c>
      <c r="K618" s="34">
        <v>0</v>
      </c>
      <c r="L618" s="34">
        <v>800.60799999999995</v>
      </c>
      <c r="M618" s="34">
        <v>0</v>
      </c>
      <c r="N618" s="34">
        <v>0</v>
      </c>
    </row>
    <row r="619" spans="1:14" s="27" customFormat="1" ht="63">
      <c r="A619" s="23">
        <v>18</v>
      </c>
      <c r="B619" s="51" t="s">
        <v>208</v>
      </c>
      <c r="C619" s="25">
        <v>0</v>
      </c>
      <c r="D619" s="25">
        <v>1724.472</v>
      </c>
      <c r="E619" s="25">
        <v>0</v>
      </c>
      <c r="F619" s="25">
        <v>1724.472</v>
      </c>
      <c r="G619" s="25">
        <v>0</v>
      </c>
      <c r="H619" s="25">
        <v>1724.472</v>
      </c>
      <c r="I619" s="25">
        <v>0</v>
      </c>
      <c r="J619" s="25">
        <v>0</v>
      </c>
      <c r="K619" s="25">
        <v>0</v>
      </c>
      <c r="L619" s="25">
        <v>0</v>
      </c>
      <c r="M619" s="25">
        <v>0</v>
      </c>
      <c r="N619" s="25">
        <v>0</v>
      </c>
    </row>
    <row r="620" spans="1:14" s="27" customFormat="1" ht="81" customHeight="1">
      <c r="A620" s="35">
        <v>18</v>
      </c>
      <c r="B620" s="52" t="s">
        <v>775</v>
      </c>
      <c r="C620" s="36">
        <v>0</v>
      </c>
      <c r="D620" s="36">
        <v>961.13800000000003</v>
      </c>
      <c r="E620" s="36">
        <v>0</v>
      </c>
      <c r="F620" s="36">
        <v>961.13800000000003</v>
      </c>
      <c r="G620" s="36">
        <v>0</v>
      </c>
      <c r="H620" s="36">
        <v>961.13800000000003</v>
      </c>
      <c r="I620" s="36">
        <v>0</v>
      </c>
      <c r="J620" s="36">
        <v>961.13800000000003</v>
      </c>
      <c r="K620" s="36">
        <v>0</v>
      </c>
      <c r="L620" s="36">
        <v>128.79599999999999</v>
      </c>
      <c r="M620" s="36">
        <v>0</v>
      </c>
      <c r="N620" s="36">
        <v>0</v>
      </c>
    </row>
    <row r="621" spans="1:14" s="27" customFormat="1" ht="43.5" customHeight="1">
      <c r="A621" s="23">
        <v>18</v>
      </c>
      <c r="B621" s="24" t="s">
        <v>776</v>
      </c>
      <c r="C621" s="25">
        <v>0</v>
      </c>
      <c r="D621" s="25">
        <v>157.285</v>
      </c>
      <c r="E621" s="25">
        <v>0</v>
      </c>
      <c r="F621" s="25">
        <v>157.285</v>
      </c>
      <c r="G621" s="25">
        <v>0</v>
      </c>
      <c r="H621" s="25">
        <v>157.285</v>
      </c>
      <c r="I621" s="25">
        <v>0</v>
      </c>
      <c r="J621" s="25">
        <v>157.285</v>
      </c>
      <c r="K621" s="25">
        <v>0</v>
      </c>
      <c r="L621" s="25">
        <v>32.869999999999997</v>
      </c>
      <c r="M621" s="25">
        <v>0</v>
      </c>
      <c r="N621" s="25">
        <v>0</v>
      </c>
    </row>
    <row r="622" spans="1:14" s="27" customFormat="1" ht="60.75" customHeight="1">
      <c r="A622" s="23">
        <v>18</v>
      </c>
      <c r="B622" s="24" t="s">
        <v>777</v>
      </c>
      <c r="C622" s="25">
        <v>0</v>
      </c>
      <c r="D622" s="25">
        <v>514.79</v>
      </c>
      <c r="E622" s="25">
        <v>0</v>
      </c>
      <c r="F622" s="25">
        <v>514.79</v>
      </c>
      <c r="G622" s="25">
        <v>0</v>
      </c>
      <c r="H622" s="25">
        <v>514.79</v>
      </c>
      <c r="I622" s="25">
        <v>0</v>
      </c>
      <c r="J622" s="25">
        <v>514.79</v>
      </c>
      <c r="K622" s="25">
        <v>0</v>
      </c>
      <c r="L622" s="25">
        <v>514.79</v>
      </c>
      <c r="M622" s="25">
        <v>0</v>
      </c>
      <c r="N622" s="25">
        <v>0</v>
      </c>
    </row>
    <row r="623" spans="1:14" s="27" customFormat="1" ht="110.25">
      <c r="A623" s="33">
        <v>18</v>
      </c>
      <c r="B623" s="50" t="s">
        <v>209</v>
      </c>
      <c r="C623" s="34">
        <v>1520</v>
      </c>
      <c r="D623" s="34">
        <v>0</v>
      </c>
      <c r="E623" s="34">
        <v>1520</v>
      </c>
      <c r="F623" s="34">
        <v>0</v>
      </c>
      <c r="G623" s="34">
        <v>1520</v>
      </c>
      <c r="H623" s="34">
        <v>0</v>
      </c>
      <c r="I623" s="34">
        <v>0</v>
      </c>
      <c r="J623" s="34">
        <v>0</v>
      </c>
      <c r="K623" s="34">
        <v>0</v>
      </c>
      <c r="L623" s="34">
        <v>0</v>
      </c>
      <c r="M623" s="34">
        <v>0</v>
      </c>
      <c r="N623" s="34">
        <v>0</v>
      </c>
    </row>
    <row r="624" spans="1:14" s="27" customFormat="1" ht="63">
      <c r="A624" s="23">
        <v>18</v>
      </c>
      <c r="B624" s="51" t="s">
        <v>778</v>
      </c>
      <c r="C624" s="25">
        <v>0</v>
      </c>
      <c r="D624" s="25">
        <v>3106.5230000000001</v>
      </c>
      <c r="E624" s="25">
        <v>0</v>
      </c>
      <c r="F624" s="25">
        <v>3106.5230000000001</v>
      </c>
      <c r="G624" s="25">
        <v>0</v>
      </c>
      <c r="H624" s="25">
        <v>3106.5230000000001</v>
      </c>
      <c r="I624" s="25">
        <v>0</v>
      </c>
      <c r="J624" s="25">
        <v>3106.5230000000001</v>
      </c>
      <c r="K624" s="25">
        <v>0</v>
      </c>
      <c r="L624" s="25">
        <v>3106.5230000000001</v>
      </c>
      <c r="M624" s="25">
        <v>0</v>
      </c>
      <c r="N624" s="25">
        <v>0</v>
      </c>
    </row>
    <row r="625" spans="1:14" s="27" customFormat="1" ht="62.25" customHeight="1">
      <c r="A625" s="35">
        <v>18</v>
      </c>
      <c r="B625" s="88" t="s">
        <v>779</v>
      </c>
      <c r="C625" s="36">
        <v>0</v>
      </c>
      <c r="D625" s="36">
        <v>1250.127</v>
      </c>
      <c r="E625" s="36">
        <v>0</v>
      </c>
      <c r="F625" s="36">
        <v>1250.127</v>
      </c>
      <c r="G625" s="36">
        <v>0</v>
      </c>
      <c r="H625" s="36">
        <v>1250.127</v>
      </c>
      <c r="I625" s="36">
        <v>0</v>
      </c>
      <c r="J625" s="36">
        <v>1250.127</v>
      </c>
      <c r="K625" s="36">
        <v>0</v>
      </c>
      <c r="L625" s="36">
        <v>0</v>
      </c>
      <c r="M625" s="36">
        <v>0</v>
      </c>
      <c r="N625" s="36">
        <v>0</v>
      </c>
    </row>
    <row r="626" spans="1:14" s="27" customFormat="1" ht="21.75" customHeight="1">
      <c r="A626" s="109">
        <v>19</v>
      </c>
      <c r="B626" s="109" t="s">
        <v>210</v>
      </c>
      <c r="C626" s="28">
        <f t="shared" ref="C626:H626" si="17">SUM(C627:C657)</f>
        <v>129834.43400000001</v>
      </c>
      <c r="D626" s="28">
        <f t="shared" si="17"/>
        <v>64917.216</v>
      </c>
      <c r="E626" s="28">
        <f t="shared" si="17"/>
        <v>129834.43400000001</v>
      </c>
      <c r="F626" s="28">
        <f t="shared" si="17"/>
        <v>64917.216</v>
      </c>
      <c r="G626" s="28">
        <f t="shared" si="17"/>
        <v>120096.85200000001</v>
      </c>
      <c r="H626" s="28">
        <f t="shared" si="17"/>
        <v>64917.216</v>
      </c>
      <c r="I626" s="28">
        <f>SUM(I627:I657)</f>
        <v>120096.85200000001</v>
      </c>
      <c r="J626" s="28">
        <f>SUM(J627:J657)</f>
        <v>0</v>
      </c>
      <c r="K626" s="28">
        <f>SUM(K627:K657)</f>
        <v>56677.097000000002</v>
      </c>
      <c r="L626" s="28">
        <f>SUM(L627:L657)</f>
        <v>0</v>
      </c>
      <c r="M626" s="28">
        <f>SUM(M627:M640)</f>
        <v>0</v>
      </c>
      <c r="N626" s="28">
        <f>SUM(N627:N640)</f>
        <v>0</v>
      </c>
    </row>
    <row r="627" spans="1:14" s="27" customFormat="1" ht="78.75">
      <c r="A627" s="35">
        <v>19</v>
      </c>
      <c r="B627" s="52" t="s">
        <v>211</v>
      </c>
      <c r="C627" s="36">
        <v>10500</v>
      </c>
      <c r="D627" s="36">
        <v>0</v>
      </c>
      <c r="E627" s="36">
        <v>10500</v>
      </c>
      <c r="F627" s="36">
        <v>0</v>
      </c>
      <c r="G627" s="36">
        <v>10500</v>
      </c>
      <c r="H627" s="36">
        <v>0</v>
      </c>
      <c r="I627" s="36">
        <v>10500</v>
      </c>
      <c r="J627" s="36">
        <v>0</v>
      </c>
      <c r="K627" s="36">
        <v>9171.3130000000001</v>
      </c>
      <c r="L627" s="36">
        <v>0</v>
      </c>
      <c r="M627" s="36">
        <v>0</v>
      </c>
      <c r="N627" s="36">
        <v>0</v>
      </c>
    </row>
    <row r="628" spans="1:14" s="27" customFormat="1" ht="126">
      <c r="A628" s="23">
        <v>19</v>
      </c>
      <c r="B628" s="24" t="s">
        <v>212</v>
      </c>
      <c r="C628" s="25">
        <v>9083.4030000000002</v>
      </c>
      <c r="D628" s="25">
        <v>0</v>
      </c>
      <c r="E628" s="25">
        <v>9083.4030000000002</v>
      </c>
      <c r="F628" s="25">
        <v>0</v>
      </c>
      <c r="G628" s="25">
        <v>9083.4030000000002</v>
      </c>
      <c r="H628" s="25">
        <v>0</v>
      </c>
      <c r="I628" s="25">
        <v>9083.4030000000002</v>
      </c>
      <c r="J628" s="25">
        <v>0</v>
      </c>
      <c r="K628" s="25">
        <v>4509.4290000000001</v>
      </c>
      <c r="L628" s="25">
        <v>0</v>
      </c>
      <c r="M628" s="25">
        <v>0</v>
      </c>
      <c r="N628" s="25">
        <v>0</v>
      </c>
    </row>
    <row r="629" spans="1:14" s="27" customFormat="1" ht="31.5">
      <c r="A629" s="23">
        <v>19</v>
      </c>
      <c r="B629" s="50" t="s">
        <v>213</v>
      </c>
      <c r="C629" s="34">
        <v>3614.9740000000002</v>
      </c>
      <c r="D629" s="34">
        <v>0</v>
      </c>
      <c r="E629" s="34">
        <v>3614.9740000000002</v>
      </c>
      <c r="F629" s="34">
        <v>0</v>
      </c>
      <c r="G629" s="34">
        <v>3614.9740000000002</v>
      </c>
      <c r="H629" s="34">
        <v>0</v>
      </c>
      <c r="I629" s="34">
        <v>3614.9740000000002</v>
      </c>
      <c r="J629" s="34">
        <v>0</v>
      </c>
      <c r="K629" s="34">
        <v>1363.855</v>
      </c>
      <c r="L629" s="34">
        <v>0</v>
      </c>
      <c r="M629" s="34">
        <v>0</v>
      </c>
      <c r="N629" s="34">
        <v>0</v>
      </c>
    </row>
    <row r="630" spans="1:14" s="27" customFormat="1" ht="78.75">
      <c r="A630" s="23">
        <v>19</v>
      </c>
      <c r="B630" s="51" t="s">
        <v>214</v>
      </c>
      <c r="C630" s="25">
        <v>2800.0390000000002</v>
      </c>
      <c r="D630" s="25">
        <v>0</v>
      </c>
      <c r="E630" s="25">
        <v>2800.0390000000002</v>
      </c>
      <c r="F630" s="25">
        <v>0</v>
      </c>
      <c r="G630" s="25">
        <v>2800.0390000000002</v>
      </c>
      <c r="H630" s="25">
        <v>0</v>
      </c>
      <c r="I630" s="25">
        <v>2800.0390000000002</v>
      </c>
      <c r="J630" s="25">
        <v>0</v>
      </c>
      <c r="K630" s="25">
        <v>2493.2190000000001</v>
      </c>
      <c r="L630" s="25">
        <v>0</v>
      </c>
      <c r="M630" s="25">
        <v>0</v>
      </c>
      <c r="N630" s="25">
        <v>0</v>
      </c>
    </row>
    <row r="631" spans="1:14" s="27" customFormat="1" ht="47.25">
      <c r="A631" s="23">
        <v>19</v>
      </c>
      <c r="B631" s="52" t="s">
        <v>215</v>
      </c>
      <c r="C631" s="36">
        <v>8711.3279999999995</v>
      </c>
      <c r="D631" s="36">
        <v>0</v>
      </c>
      <c r="E631" s="36">
        <v>8711.3279999999995</v>
      </c>
      <c r="F631" s="36">
        <v>0</v>
      </c>
      <c r="G631" s="36">
        <v>8711.3279999999995</v>
      </c>
      <c r="H631" s="36">
        <v>0</v>
      </c>
      <c r="I631" s="36">
        <v>8711.3279999999995</v>
      </c>
      <c r="J631" s="36">
        <v>0</v>
      </c>
      <c r="K631" s="36">
        <v>0</v>
      </c>
      <c r="L631" s="36">
        <v>0</v>
      </c>
      <c r="M631" s="36">
        <v>0</v>
      </c>
      <c r="N631" s="36">
        <v>0</v>
      </c>
    </row>
    <row r="632" spans="1:14" s="27" customFormat="1" ht="63">
      <c r="A632" s="23">
        <v>19</v>
      </c>
      <c r="B632" s="24" t="s">
        <v>216</v>
      </c>
      <c r="C632" s="25">
        <v>7606.652</v>
      </c>
      <c r="D632" s="25">
        <v>6559.2280000000001</v>
      </c>
      <c r="E632" s="25">
        <v>7606.652</v>
      </c>
      <c r="F632" s="25">
        <v>6559.2280000000001</v>
      </c>
      <c r="G632" s="25">
        <v>7606.652</v>
      </c>
      <c r="H632" s="25">
        <v>6559.2280000000001</v>
      </c>
      <c r="I632" s="25">
        <v>7606.652</v>
      </c>
      <c r="J632" s="25">
        <v>0</v>
      </c>
      <c r="K632" s="25">
        <v>5724.6019999999999</v>
      </c>
      <c r="L632" s="25">
        <v>0</v>
      </c>
      <c r="M632" s="25">
        <v>0</v>
      </c>
      <c r="N632" s="25">
        <v>0</v>
      </c>
    </row>
    <row r="633" spans="1:14" s="27" customFormat="1" ht="47.25">
      <c r="A633" s="33">
        <v>19</v>
      </c>
      <c r="B633" s="50" t="s">
        <v>644</v>
      </c>
      <c r="C633" s="34">
        <v>3000</v>
      </c>
      <c r="D633" s="34">
        <v>2308.2310000000002</v>
      </c>
      <c r="E633" s="34">
        <v>3000</v>
      </c>
      <c r="F633" s="34">
        <v>2308.2310000000002</v>
      </c>
      <c r="G633" s="34">
        <v>2700</v>
      </c>
      <c r="H633" s="34">
        <v>2308.2310000000002</v>
      </c>
      <c r="I633" s="34">
        <v>2700</v>
      </c>
      <c r="J633" s="34">
        <v>0</v>
      </c>
      <c r="K633" s="34">
        <v>0</v>
      </c>
      <c r="L633" s="34">
        <v>0</v>
      </c>
      <c r="M633" s="34">
        <v>0</v>
      </c>
      <c r="N633" s="34">
        <v>0</v>
      </c>
    </row>
    <row r="634" spans="1:14" s="27" customFormat="1" ht="31.5">
      <c r="A634" s="23">
        <v>19</v>
      </c>
      <c r="B634" s="51" t="s">
        <v>217</v>
      </c>
      <c r="C634" s="25">
        <v>6300</v>
      </c>
      <c r="D634" s="25">
        <v>0</v>
      </c>
      <c r="E634" s="25">
        <v>6300</v>
      </c>
      <c r="F634" s="25">
        <v>0</v>
      </c>
      <c r="G634" s="25">
        <v>6300</v>
      </c>
      <c r="H634" s="25">
        <v>0</v>
      </c>
      <c r="I634" s="25">
        <v>6300</v>
      </c>
      <c r="J634" s="25">
        <v>0</v>
      </c>
      <c r="K634" s="25">
        <v>3813.09</v>
      </c>
      <c r="L634" s="25">
        <v>0</v>
      </c>
      <c r="M634" s="25">
        <v>0</v>
      </c>
      <c r="N634" s="25">
        <v>0</v>
      </c>
    </row>
    <row r="635" spans="1:14" s="27" customFormat="1" ht="31.5">
      <c r="A635" s="35">
        <v>19</v>
      </c>
      <c r="B635" s="52" t="s">
        <v>645</v>
      </c>
      <c r="C635" s="36">
        <v>2686.6149999999998</v>
      </c>
      <c r="D635" s="36">
        <v>0</v>
      </c>
      <c r="E635" s="36">
        <v>2686.6149999999998</v>
      </c>
      <c r="F635" s="36">
        <v>0</v>
      </c>
      <c r="G635" s="36">
        <v>2686.6149999999998</v>
      </c>
      <c r="H635" s="36">
        <v>0</v>
      </c>
      <c r="I635" s="36">
        <v>2686.6149999999998</v>
      </c>
      <c r="J635" s="36">
        <v>0</v>
      </c>
      <c r="K635" s="36">
        <v>1608.28</v>
      </c>
      <c r="L635" s="36">
        <v>0</v>
      </c>
      <c r="M635" s="36">
        <v>0</v>
      </c>
      <c r="N635" s="36">
        <v>0</v>
      </c>
    </row>
    <row r="636" spans="1:14" s="27" customFormat="1" ht="63">
      <c r="A636" s="33">
        <v>19</v>
      </c>
      <c r="B636" s="50" t="s">
        <v>646</v>
      </c>
      <c r="C636" s="34">
        <v>7487.268</v>
      </c>
      <c r="D636" s="34">
        <v>0</v>
      </c>
      <c r="E636" s="34">
        <v>7487.268</v>
      </c>
      <c r="F636" s="34">
        <v>0</v>
      </c>
      <c r="G636" s="34">
        <v>7487.268</v>
      </c>
      <c r="H636" s="34">
        <v>0</v>
      </c>
      <c r="I636" s="34">
        <v>7487.268</v>
      </c>
      <c r="J636" s="34">
        <v>0</v>
      </c>
      <c r="K636" s="34">
        <v>6667.0810000000001</v>
      </c>
      <c r="L636" s="34">
        <v>0</v>
      </c>
      <c r="M636" s="34">
        <v>0</v>
      </c>
      <c r="N636" s="34">
        <v>0</v>
      </c>
    </row>
    <row r="637" spans="1:14" s="27" customFormat="1" ht="78.75">
      <c r="A637" s="23">
        <v>19</v>
      </c>
      <c r="B637" s="51" t="s">
        <v>218</v>
      </c>
      <c r="C637" s="25">
        <v>6416.8990000000003</v>
      </c>
      <c r="D637" s="25">
        <v>0</v>
      </c>
      <c r="E637" s="25">
        <v>6416.8990000000003</v>
      </c>
      <c r="F637" s="25">
        <v>0</v>
      </c>
      <c r="G637" s="25">
        <v>6416.8990000000003</v>
      </c>
      <c r="H637" s="25">
        <v>0</v>
      </c>
      <c r="I637" s="25">
        <v>6416.8990000000003</v>
      </c>
      <c r="J637" s="25">
        <v>0</v>
      </c>
      <c r="K637" s="25">
        <v>3020.4279999999999</v>
      </c>
      <c r="L637" s="25">
        <v>0</v>
      </c>
      <c r="M637" s="25">
        <v>0</v>
      </c>
      <c r="N637" s="25">
        <v>0</v>
      </c>
    </row>
    <row r="638" spans="1:14" s="27" customFormat="1" ht="78.75">
      <c r="A638" s="35">
        <v>19</v>
      </c>
      <c r="B638" s="52" t="s">
        <v>219</v>
      </c>
      <c r="C638" s="36">
        <v>363.80099999999999</v>
      </c>
      <c r="D638" s="36">
        <v>0</v>
      </c>
      <c r="E638" s="36">
        <v>363.80099999999999</v>
      </c>
      <c r="F638" s="36">
        <v>0</v>
      </c>
      <c r="G638" s="36">
        <v>363.80099999999999</v>
      </c>
      <c r="H638" s="36">
        <v>0</v>
      </c>
      <c r="I638" s="36">
        <v>363.80099999999999</v>
      </c>
      <c r="J638" s="36">
        <v>0</v>
      </c>
      <c r="K638" s="36">
        <v>0</v>
      </c>
      <c r="L638" s="36">
        <v>0</v>
      </c>
      <c r="M638" s="36">
        <v>0</v>
      </c>
      <c r="N638" s="36">
        <v>0</v>
      </c>
    </row>
    <row r="639" spans="1:14" s="27" customFormat="1" ht="63">
      <c r="A639" s="23">
        <v>19</v>
      </c>
      <c r="B639" s="24" t="s">
        <v>220</v>
      </c>
      <c r="C639" s="25">
        <v>6501.6189999999997</v>
      </c>
      <c r="D639" s="25">
        <v>6501.4930000000004</v>
      </c>
      <c r="E639" s="25">
        <v>6501.6189999999997</v>
      </c>
      <c r="F639" s="25">
        <v>6501.4930000000004</v>
      </c>
      <c r="G639" s="25">
        <v>5186.4939999999997</v>
      </c>
      <c r="H639" s="25">
        <v>6501.4930000000004</v>
      </c>
      <c r="I639" s="25">
        <v>5186.4939999999997</v>
      </c>
      <c r="J639" s="25">
        <v>0</v>
      </c>
      <c r="K639" s="25">
        <v>3586.4940000000001</v>
      </c>
      <c r="L639" s="25">
        <v>0</v>
      </c>
      <c r="M639" s="25">
        <v>0</v>
      </c>
      <c r="N639" s="25">
        <v>0</v>
      </c>
    </row>
    <row r="640" spans="1:14" s="27" customFormat="1" ht="30" customHeight="1">
      <c r="A640" s="23">
        <v>19</v>
      </c>
      <c r="B640" s="50" t="s">
        <v>647</v>
      </c>
      <c r="C640" s="25">
        <v>3843.7060000000001</v>
      </c>
      <c r="D640" s="25">
        <v>3844</v>
      </c>
      <c r="E640" s="25">
        <v>3843.7060000000001</v>
      </c>
      <c r="F640" s="25">
        <v>3844</v>
      </c>
      <c r="G640" s="25">
        <v>3843.7060000000001</v>
      </c>
      <c r="H640" s="25">
        <v>3844</v>
      </c>
      <c r="I640" s="25">
        <v>3843.7060000000001</v>
      </c>
      <c r="J640" s="25">
        <v>0</v>
      </c>
      <c r="K640" s="25">
        <v>3812.8429999999998</v>
      </c>
      <c r="L640" s="25">
        <v>0</v>
      </c>
      <c r="M640" s="25">
        <v>0</v>
      </c>
      <c r="N640" s="25">
        <v>0</v>
      </c>
    </row>
    <row r="641" spans="1:14" s="27" customFormat="1" ht="116.25" customHeight="1">
      <c r="A641" s="33">
        <v>19</v>
      </c>
      <c r="B641" s="50" t="s">
        <v>502</v>
      </c>
      <c r="C641" s="89">
        <v>6450</v>
      </c>
      <c r="D641" s="34">
        <v>0</v>
      </c>
      <c r="E641" s="34">
        <v>6450</v>
      </c>
      <c r="F641" s="34">
        <v>0</v>
      </c>
      <c r="G641" s="34">
        <v>5498.3019999999997</v>
      </c>
      <c r="H641" s="34">
        <v>0</v>
      </c>
      <c r="I641" s="34">
        <v>5498.3019999999997</v>
      </c>
      <c r="J641" s="34">
        <v>0</v>
      </c>
      <c r="K641" s="34">
        <v>3563.268</v>
      </c>
      <c r="L641" s="34">
        <v>0</v>
      </c>
      <c r="M641" s="34">
        <v>0</v>
      </c>
      <c r="N641" s="34">
        <v>0</v>
      </c>
    </row>
    <row r="642" spans="1:14" s="27" customFormat="1" ht="98.25" customHeight="1">
      <c r="A642" s="23">
        <v>19</v>
      </c>
      <c r="B642" s="51" t="s">
        <v>503</v>
      </c>
      <c r="C642" s="26">
        <v>3823.04</v>
      </c>
      <c r="D642" s="26">
        <v>3822</v>
      </c>
      <c r="E642" s="25">
        <v>3823.04</v>
      </c>
      <c r="F642" s="25">
        <v>3822</v>
      </c>
      <c r="G642" s="25">
        <v>3212.0709999999999</v>
      </c>
      <c r="H642" s="25">
        <v>3822</v>
      </c>
      <c r="I642" s="25">
        <v>3212.0709999999999</v>
      </c>
      <c r="J642" s="25">
        <v>0</v>
      </c>
      <c r="K642" s="25">
        <v>0</v>
      </c>
      <c r="L642" s="25">
        <v>0</v>
      </c>
      <c r="M642" s="25">
        <v>0</v>
      </c>
      <c r="N642" s="25">
        <v>0</v>
      </c>
    </row>
    <row r="643" spans="1:14" s="27" customFormat="1" ht="50.25" customHeight="1">
      <c r="A643" s="35">
        <v>19</v>
      </c>
      <c r="B643" s="52" t="s">
        <v>504</v>
      </c>
      <c r="C643" s="95">
        <v>2500</v>
      </c>
      <c r="D643" s="95">
        <v>5377.9520000000002</v>
      </c>
      <c r="E643" s="36">
        <v>2500</v>
      </c>
      <c r="F643" s="36">
        <v>5377.9520000000002</v>
      </c>
      <c r="G643" s="36">
        <v>2500</v>
      </c>
      <c r="H643" s="36">
        <v>5377.9520000000002</v>
      </c>
      <c r="I643" s="36">
        <v>2500</v>
      </c>
      <c r="J643" s="36">
        <v>0</v>
      </c>
      <c r="K643" s="36">
        <v>749.16</v>
      </c>
      <c r="L643" s="36">
        <v>0</v>
      </c>
      <c r="M643" s="36">
        <v>0</v>
      </c>
      <c r="N643" s="36">
        <v>0</v>
      </c>
    </row>
    <row r="644" spans="1:14" s="27" customFormat="1" ht="100.5" customHeight="1">
      <c r="A644" s="23">
        <v>19</v>
      </c>
      <c r="B644" s="24" t="s">
        <v>505</v>
      </c>
      <c r="C644" s="26">
        <v>1000</v>
      </c>
      <c r="D644" s="26">
        <v>1483.27</v>
      </c>
      <c r="E644" s="25">
        <v>1000</v>
      </c>
      <c r="F644" s="25">
        <v>1483.27</v>
      </c>
      <c r="G644" s="25">
        <v>1000</v>
      </c>
      <c r="H644" s="25">
        <v>1483.27</v>
      </c>
      <c r="I644" s="25">
        <v>1000</v>
      </c>
      <c r="J644" s="25">
        <v>0</v>
      </c>
      <c r="K644" s="25">
        <v>897.26300000000003</v>
      </c>
      <c r="L644" s="25">
        <v>0</v>
      </c>
      <c r="M644" s="25">
        <v>0</v>
      </c>
      <c r="N644" s="25">
        <v>0</v>
      </c>
    </row>
    <row r="645" spans="1:14" s="27" customFormat="1" ht="47.25" customHeight="1">
      <c r="A645" s="23">
        <v>19</v>
      </c>
      <c r="B645" s="24" t="s">
        <v>506</v>
      </c>
      <c r="C645" s="26">
        <v>4000</v>
      </c>
      <c r="D645" s="26">
        <v>2474.3690000000001</v>
      </c>
      <c r="E645" s="25">
        <v>4000</v>
      </c>
      <c r="F645" s="25">
        <v>2474.3690000000001</v>
      </c>
      <c r="G645" s="25">
        <v>2843.2739999999999</v>
      </c>
      <c r="H645" s="25">
        <v>2474.3690000000001</v>
      </c>
      <c r="I645" s="25">
        <v>2843.2739999999999</v>
      </c>
      <c r="J645" s="25">
        <v>0</v>
      </c>
      <c r="K645" s="25">
        <v>0</v>
      </c>
      <c r="L645" s="25">
        <v>0</v>
      </c>
      <c r="M645" s="25">
        <v>0</v>
      </c>
      <c r="N645" s="25">
        <v>0</v>
      </c>
    </row>
    <row r="646" spans="1:14" s="27" customFormat="1" ht="45" customHeight="1">
      <c r="A646" s="23">
        <v>19</v>
      </c>
      <c r="B646" s="24" t="s">
        <v>507</v>
      </c>
      <c r="C646" s="26">
        <v>7410.63</v>
      </c>
      <c r="D646" s="26">
        <v>8000</v>
      </c>
      <c r="E646" s="25">
        <v>7410.63</v>
      </c>
      <c r="F646" s="25">
        <v>8000</v>
      </c>
      <c r="G646" s="25">
        <v>5143.4809999999998</v>
      </c>
      <c r="H646" s="25">
        <v>8000</v>
      </c>
      <c r="I646" s="25">
        <v>5143.4809999999998</v>
      </c>
      <c r="J646" s="25">
        <v>0</v>
      </c>
      <c r="K646" s="25">
        <v>0</v>
      </c>
      <c r="L646" s="25">
        <v>0</v>
      </c>
      <c r="M646" s="25">
        <v>0</v>
      </c>
      <c r="N646" s="25">
        <v>0</v>
      </c>
    </row>
    <row r="647" spans="1:14" s="27" customFormat="1" ht="47.25" customHeight="1">
      <c r="A647" s="23">
        <v>19</v>
      </c>
      <c r="B647" s="24" t="s">
        <v>508</v>
      </c>
      <c r="C647" s="26">
        <v>0</v>
      </c>
      <c r="D647" s="26">
        <v>2000</v>
      </c>
      <c r="E647" s="25">
        <v>0</v>
      </c>
      <c r="F647" s="25">
        <v>2000</v>
      </c>
      <c r="G647" s="25">
        <v>0</v>
      </c>
      <c r="H647" s="25">
        <v>2000</v>
      </c>
      <c r="I647" s="25">
        <v>0</v>
      </c>
      <c r="J647" s="25">
        <v>0</v>
      </c>
      <c r="K647" s="25">
        <v>0</v>
      </c>
      <c r="L647" s="25">
        <v>0</v>
      </c>
      <c r="M647" s="25">
        <v>0</v>
      </c>
      <c r="N647" s="25">
        <v>0</v>
      </c>
    </row>
    <row r="648" spans="1:14" s="27" customFormat="1" ht="51" customHeight="1">
      <c r="A648" s="33">
        <v>19</v>
      </c>
      <c r="B648" s="50" t="s">
        <v>509</v>
      </c>
      <c r="C648" s="89">
        <v>2485.915</v>
      </c>
      <c r="D648" s="89">
        <v>2973.741</v>
      </c>
      <c r="E648" s="34">
        <v>2485.915</v>
      </c>
      <c r="F648" s="34">
        <v>2973.741</v>
      </c>
      <c r="G648" s="34">
        <v>2000</v>
      </c>
      <c r="H648" s="34">
        <v>2973.741</v>
      </c>
      <c r="I648" s="34">
        <v>2000</v>
      </c>
      <c r="J648" s="34">
        <v>0</v>
      </c>
      <c r="K648" s="34">
        <v>0</v>
      </c>
      <c r="L648" s="34">
        <v>0</v>
      </c>
      <c r="M648" s="34">
        <v>0</v>
      </c>
      <c r="N648" s="34">
        <v>0</v>
      </c>
    </row>
    <row r="649" spans="1:14" s="27" customFormat="1" ht="33.75" customHeight="1">
      <c r="A649" s="23">
        <v>19</v>
      </c>
      <c r="B649" s="51" t="s">
        <v>510</v>
      </c>
      <c r="C649" s="26">
        <v>9628.5450000000001</v>
      </c>
      <c r="D649" s="26">
        <v>0</v>
      </c>
      <c r="E649" s="25">
        <v>9628.5450000000001</v>
      </c>
      <c r="F649" s="25">
        <v>0</v>
      </c>
      <c r="G649" s="25">
        <v>9628.5450000000001</v>
      </c>
      <c r="H649" s="25">
        <v>0</v>
      </c>
      <c r="I649" s="25">
        <v>9628.5450000000001</v>
      </c>
      <c r="J649" s="25">
        <v>0</v>
      </c>
      <c r="K649" s="25">
        <v>4451.4070000000002</v>
      </c>
      <c r="L649" s="25">
        <v>0</v>
      </c>
      <c r="M649" s="25">
        <v>0</v>
      </c>
      <c r="N649" s="25">
        <v>0</v>
      </c>
    </row>
    <row r="650" spans="1:14" s="27" customFormat="1" ht="51" customHeight="1">
      <c r="A650" s="35">
        <v>19</v>
      </c>
      <c r="B650" s="52" t="s">
        <v>511</v>
      </c>
      <c r="C650" s="95">
        <v>2000</v>
      </c>
      <c r="D650" s="95">
        <v>2857.2</v>
      </c>
      <c r="E650" s="36">
        <v>2000</v>
      </c>
      <c r="F650" s="36">
        <v>2857.2</v>
      </c>
      <c r="G650" s="36">
        <v>2000</v>
      </c>
      <c r="H650" s="36">
        <v>2857.2</v>
      </c>
      <c r="I650" s="36">
        <v>2000</v>
      </c>
      <c r="J650" s="36">
        <v>0</v>
      </c>
      <c r="K650" s="36">
        <v>0</v>
      </c>
      <c r="L650" s="36">
        <v>0</v>
      </c>
      <c r="M650" s="36">
        <v>0</v>
      </c>
      <c r="N650" s="36">
        <v>0</v>
      </c>
    </row>
    <row r="651" spans="1:14" s="27" customFormat="1" ht="69" customHeight="1">
      <c r="A651" s="23">
        <v>19</v>
      </c>
      <c r="B651" s="24" t="s">
        <v>512</v>
      </c>
      <c r="C651" s="26">
        <v>3000</v>
      </c>
      <c r="D651" s="26">
        <v>1596.52</v>
      </c>
      <c r="E651" s="25">
        <v>3000</v>
      </c>
      <c r="F651" s="25">
        <v>1596.52</v>
      </c>
      <c r="G651" s="25">
        <v>2300</v>
      </c>
      <c r="H651" s="25">
        <v>1596.52</v>
      </c>
      <c r="I651" s="25">
        <v>2300</v>
      </c>
      <c r="J651" s="25">
        <v>0</v>
      </c>
      <c r="K651" s="25">
        <v>0</v>
      </c>
      <c r="L651" s="25">
        <v>0</v>
      </c>
      <c r="M651" s="25">
        <v>0</v>
      </c>
      <c r="N651" s="25">
        <v>0</v>
      </c>
    </row>
    <row r="652" spans="1:14" s="27" customFormat="1" ht="65.25" customHeight="1">
      <c r="A652" s="23">
        <v>19</v>
      </c>
      <c r="B652" s="50" t="s">
        <v>513</v>
      </c>
      <c r="C652" s="26">
        <v>2500</v>
      </c>
      <c r="D652" s="26">
        <v>7500</v>
      </c>
      <c r="E652" s="25">
        <v>2500</v>
      </c>
      <c r="F652" s="25">
        <v>7500</v>
      </c>
      <c r="G652" s="25">
        <v>1000</v>
      </c>
      <c r="H652" s="25">
        <v>7500</v>
      </c>
      <c r="I652" s="25">
        <v>1000</v>
      </c>
      <c r="J652" s="25">
        <v>0</v>
      </c>
      <c r="K652" s="25">
        <v>0</v>
      </c>
      <c r="L652" s="25">
        <v>0</v>
      </c>
      <c r="M652" s="25">
        <v>0</v>
      </c>
      <c r="N652" s="25">
        <v>0</v>
      </c>
    </row>
    <row r="653" spans="1:14" s="27" customFormat="1" ht="65.25" customHeight="1">
      <c r="A653" s="33">
        <v>19</v>
      </c>
      <c r="B653" s="50" t="s">
        <v>514</v>
      </c>
      <c r="C653" s="89">
        <v>3000</v>
      </c>
      <c r="D653" s="89">
        <v>1331.518</v>
      </c>
      <c r="E653" s="34">
        <v>3000</v>
      </c>
      <c r="F653" s="34">
        <v>1331.518</v>
      </c>
      <c r="G653" s="34">
        <v>2550</v>
      </c>
      <c r="H653" s="34">
        <v>1331.518</v>
      </c>
      <c r="I653" s="34">
        <v>2550</v>
      </c>
      <c r="J653" s="34">
        <v>0</v>
      </c>
      <c r="K653" s="34">
        <v>1245.365</v>
      </c>
      <c r="L653" s="34">
        <v>0</v>
      </c>
      <c r="M653" s="34">
        <v>0</v>
      </c>
      <c r="N653" s="34">
        <v>0</v>
      </c>
    </row>
    <row r="654" spans="1:14" s="27" customFormat="1" ht="81.75" customHeight="1">
      <c r="A654" s="23">
        <v>19</v>
      </c>
      <c r="B654" s="51" t="s">
        <v>515</v>
      </c>
      <c r="C654" s="26">
        <v>0</v>
      </c>
      <c r="D654" s="26">
        <v>3083.2130000000002</v>
      </c>
      <c r="E654" s="25">
        <v>0</v>
      </c>
      <c r="F654" s="25">
        <v>3083.2130000000002</v>
      </c>
      <c r="G654" s="25">
        <v>0</v>
      </c>
      <c r="H654" s="25">
        <v>3083.2130000000002</v>
      </c>
      <c r="I654" s="25">
        <v>0</v>
      </c>
      <c r="J654" s="25">
        <v>0</v>
      </c>
      <c r="K654" s="25">
        <v>0</v>
      </c>
      <c r="L654" s="25">
        <v>0</v>
      </c>
      <c r="M654" s="25">
        <v>0</v>
      </c>
      <c r="N654" s="25">
        <v>0</v>
      </c>
    </row>
    <row r="655" spans="1:14" s="27" customFormat="1" ht="81" customHeight="1">
      <c r="A655" s="35">
        <v>19</v>
      </c>
      <c r="B655" s="52" t="s">
        <v>516</v>
      </c>
      <c r="C655" s="36">
        <v>1000</v>
      </c>
      <c r="D655" s="36">
        <v>263.07600000000002</v>
      </c>
      <c r="E655" s="36">
        <v>1000</v>
      </c>
      <c r="F655" s="36">
        <v>263.07600000000002</v>
      </c>
      <c r="G655" s="36">
        <v>1000</v>
      </c>
      <c r="H655" s="36">
        <v>263.07600000000002</v>
      </c>
      <c r="I655" s="36">
        <v>1000</v>
      </c>
      <c r="J655" s="36">
        <v>0</v>
      </c>
      <c r="K655" s="36">
        <v>0</v>
      </c>
      <c r="L655" s="36">
        <v>0</v>
      </c>
      <c r="M655" s="36">
        <v>0</v>
      </c>
      <c r="N655" s="36">
        <v>0</v>
      </c>
    </row>
    <row r="656" spans="1:14" s="27" customFormat="1" ht="68.25" customHeight="1">
      <c r="A656" s="33">
        <v>19</v>
      </c>
      <c r="B656" s="50" t="s">
        <v>517</v>
      </c>
      <c r="C656" s="34">
        <v>750</v>
      </c>
      <c r="D656" s="34">
        <v>640.11</v>
      </c>
      <c r="E656" s="34">
        <v>750</v>
      </c>
      <c r="F656" s="34">
        <v>640.11</v>
      </c>
      <c r="G656" s="34">
        <v>750</v>
      </c>
      <c r="H656" s="34">
        <v>640.11</v>
      </c>
      <c r="I656" s="34">
        <v>750</v>
      </c>
      <c r="J656" s="34">
        <v>0</v>
      </c>
      <c r="K656" s="34">
        <v>0</v>
      </c>
      <c r="L656" s="34">
        <v>0</v>
      </c>
      <c r="M656" s="34">
        <v>0</v>
      </c>
      <c r="N656" s="34">
        <v>0</v>
      </c>
    </row>
    <row r="657" spans="1:17" s="27" customFormat="1" ht="114.75" customHeight="1">
      <c r="A657" s="23">
        <v>19</v>
      </c>
      <c r="B657" s="51" t="s">
        <v>518</v>
      </c>
      <c r="C657" s="25">
        <v>1370</v>
      </c>
      <c r="D657" s="25">
        <v>2301.2950000000001</v>
      </c>
      <c r="E657" s="25">
        <v>1370</v>
      </c>
      <c r="F657" s="25">
        <v>2301.2950000000001</v>
      </c>
      <c r="G657" s="25">
        <v>1370</v>
      </c>
      <c r="H657" s="25">
        <v>2301.2950000000001</v>
      </c>
      <c r="I657" s="25">
        <v>1370</v>
      </c>
      <c r="J657" s="25">
        <v>0</v>
      </c>
      <c r="K657" s="25">
        <v>0</v>
      </c>
      <c r="L657" s="25">
        <v>0</v>
      </c>
      <c r="M657" s="25">
        <v>0</v>
      </c>
      <c r="N657" s="25">
        <v>0</v>
      </c>
    </row>
    <row r="658" spans="1:17" s="27" customFormat="1">
      <c r="A658" s="205">
        <v>20</v>
      </c>
      <c r="B658" s="205" t="s">
        <v>221</v>
      </c>
      <c r="C658" s="148">
        <f>SUM(C660:C672)</f>
        <v>203469.16000000003</v>
      </c>
      <c r="D658" s="174">
        <f t="shared" ref="D658:N658" si="18">SUM(D660:D672)</f>
        <v>101734.57999999999</v>
      </c>
      <c r="E658" s="148">
        <f t="shared" si="18"/>
        <v>203469.16000000003</v>
      </c>
      <c r="F658" s="148">
        <f t="shared" si="18"/>
        <v>101734.57999999999</v>
      </c>
      <c r="G658" s="148">
        <f t="shared" si="18"/>
        <v>188208.97300000003</v>
      </c>
      <c r="H658" s="148">
        <f t="shared" si="18"/>
        <v>101734.57999999999</v>
      </c>
      <c r="I658" s="148">
        <f t="shared" si="18"/>
        <v>188208.97300000003</v>
      </c>
      <c r="J658" s="148">
        <f t="shared" si="18"/>
        <v>1228.8899999999999</v>
      </c>
      <c r="K658" s="148">
        <f t="shared" si="18"/>
        <v>113688.17199999999</v>
      </c>
      <c r="L658" s="148">
        <f t="shared" si="18"/>
        <v>1202.413</v>
      </c>
      <c r="M658" s="148">
        <f t="shared" si="18"/>
        <v>0</v>
      </c>
      <c r="N658" s="148">
        <f t="shared" si="18"/>
        <v>0</v>
      </c>
    </row>
    <row r="659" spans="1:17" s="27" customFormat="1" ht="45.75" customHeight="1">
      <c r="A659" s="204"/>
      <c r="B659" s="190"/>
      <c r="C659" s="106"/>
      <c r="D659" s="114" t="s">
        <v>780</v>
      </c>
      <c r="E659" s="106"/>
      <c r="F659" s="106"/>
      <c r="G659" s="106"/>
      <c r="H659" s="106"/>
      <c r="I659" s="106"/>
      <c r="J659" s="106"/>
      <c r="K659" s="106"/>
      <c r="L659" s="106"/>
      <c r="M659" s="106"/>
      <c r="N659" s="106"/>
    </row>
    <row r="660" spans="1:17" s="27" customFormat="1" ht="96.75" customHeight="1">
      <c r="A660" s="23">
        <v>20</v>
      </c>
      <c r="B660" s="24" t="s">
        <v>781</v>
      </c>
      <c r="C660" s="25">
        <v>150000</v>
      </c>
      <c r="D660" s="25">
        <v>43966.775999999998</v>
      </c>
      <c r="E660" s="25">
        <v>150000</v>
      </c>
      <c r="F660" s="25">
        <v>43966.775999999998</v>
      </c>
      <c r="G660" s="25">
        <v>137494.84700000001</v>
      </c>
      <c r="H660" s="25">
        <v>43966.775999999998</v>
      </c>
      <c r="I660" s="25">
        <v>137494.84700000001</v>
      </c>
      <c r="J660" s="25">
        <v>1071.6759999999999</v>
      </c>
      <c r="K660" s="25">
        <v>80026.395000000004</v>
      </c>
      <c r="L660" s="25">
        <v>1050.242</v>
      </c>
      <c r="M660" s="25">
        <v>0</v>
      </c>
      <c r="N660" s="25">
        <v>0</v>
      </c>
    </row>
    <row r="661" spans="1:17" s="27" customFormat="1" ht="47.25">
      <c r="A661" s="23">
        <v>20</v>
      </c>
      <c r="B661" s="24" t="s">
        <v>222</v>
      </c>
      <c r="C661" s="25">
        <v>13671.331</v>
      </c>
      <c r="D661" s="25">
        <v>8048.1890000000003</v>
      </c>
      <c r="E661" s="25">
        <v>13671.331</v>
      </c>
      <c r="F661" s="25">
        <v>8048.1890000000003</v>
      </c>
      <c r="G661" s="25">
        <v>13671.331</v>
      </c>
      <c r="H661" s="25">
        <v>8048.1890000000003</v>
      </c>
      <c r="I661" s="25">
        <v>13671.331</v>
      </c>
      <c r="J661" s="25">
        <v>0</v>
      </c>
      <c r="K661" s="25">
        <v>12387.005999999999</v>
      </c>
      <c r="L661" s="25">
        <v>0</v>
      </c>
      <c r="M661" s="25">
        <v>0</v>
      </c>
      <c r="N661" s="25">
        <v>0</v>
      </c>
    </row>
    <row r="662" spans="1:17" s="27" customFormat="1" ht="65.25" customHeight="1">
      <c r="A662" s="23">
        <v>20</v>
      </c>
      <c r="B662" s="24" t="s">
        <v>223</v>
      </c>
      <c r="C662" s="25">
        <v>0</v>
      </c>
      <c r="D662" s="25">
        <v>3389.85</v>
      </c>
      <c r="E662" s="25">
        <v>0</v>
      </c>
      <c r="F662" s="25">
        <v>3389.85</v>
      </c>
      <c r="G662" s="25">
        <v>0</v>
      </c>
      <c r="H662" s="25">
        <v>3389.85</v>
      </c>
      <c r="I662" s="25">
        <v>0</v>
      </c>
      <c r="J662" s="25">
        <v>0</v>
      </c>
      <c r="K662" s="25">
        <v>0</v>
      </c>
      <c r="L662" s="25">
        <v>0</v>
      </c>
      <c r="M662" s="25">
        <v>0</v>
      </c>
      <c r="N662" s="25">
        <v>0</v>
      </c>
    </row>
    <row r="663" spans="1:17" s="27" customFormat="1" ht="64.5" customHeight="1">
      <c r="A663" s="33">
        <v>20</v>
      </c>
      <c r="B663" s="50" t="s">
        <v>224</v>
      </c>
      <c r="C663" s="34">
        <v>0</v>
      </c>
      <c r="D663" s="34">
        <v>2032.6130000000001</v>
      </c>
      <c r="E663" s="34">
        <v>0</v>
      </c>
      <c r="F663" s="34">
        <v>2032.6130000000001</v>
      </c>
      <c r="G663" s="34">
        <v>0</v>
      </c>
      <c r="H663" s="34">
        <v>2032.6130000000001</v>
      </c>
      <c r="I663" s="34">
        <v>0</v>
      </c>
      <c r="J663" s="34">
        <v>0</v>
      </c>
      <c r="K663" s="34">
        <v>0</v>
      </c>
      <c r="L663" s="34">
        <v>0</v>
      </c>
      <c r="M663" s="34">
        <v>0</v>
      </c>
      <c r="N663" s="34">
        <v>0</v>
      </c>
    </row>
    <row r="664" spans="1:17" s="27" customFormat="1" ht="47.25">
      <c r="A664" s="23">
        <v>20</v>
      </c>
      <c r="B664" s="51" t="s">
        <v>648</v>
      </c>
      <c r="C664" s="25">
        <v>6130</v>
      </c>
      <c r="D664" s="25">
        <v>606.41600000000005</v>
      </c>
      <c r="E664" s="25">
        <v>6130</v>
      </c>
      <c r="F664" s="25">
        <v>606.41600000000005</v>
      </c>
      <c r="G664" s="25">
        <v>6130</v>
      </c>
      <c r="H664" s="25">
        <v>606.41600000000005</v>
      </c>
      <c r="I664" s="25">
        <v>6130</v>
      </c>
      <c r="J664" s="25">
        <v>0</v>
      </c>
      <c r="K664" s="25">
        <v>4024.1860000000001</v>
      </c>
      <c r="L664" s="25">
        <v>0</v>
      </c>
      <c r="M664" s="25">
        <v>0</v>
      </c>
      <c r="N664" s="25">
        <v>0</v>
      </c>
    </row>
    <row r="665" spans="1:17" s="27" customFormat="1" ht="80.25" customHeight="1">
      <c r="A665" s="23">
        <v>20</v>
      </c>
      <c r="B665" s="130" t="s">
        <v>225</v>
      </c>
      <c r="C665" s="25">
        <v>3941.9870000000001</v>
      </c>
      <c r="D665" s="25">
        <v>2315.136</v>
      </c>
      <c r="E665" s="25">
        <v>3941.9870000000001</v>
      </c>
      <c r="F665" s="25">
        <v>2315.136</v>
      </c>
      <c r="G665" s="25">
        <v>3941.9870000000001</v>
      </c>
      <c r="H665" s="25">
        <v>2315.136</v>
      </c>
      <c r="I665" s="25">
        <v>3941.9870000000001</v>
      </c>
      <c r="J665" s="25">
        <v>0</v>
      </c>
      <c r="K665" s="25">
        <v>0</v>
      </c>
      <c r="L665" s="25">
        <v>0</v>
      </c>
      <c r="M665" s="25">
        <v>0</v>
      </c>
      <c r="N665" s="25">
        <v>0</v>
      </c>
    </row>
    <row r="666" spans="1:17" s="27" customFormat="1" ht="98.25" customHeight="1">
      <c r="A666" s="35">
        <v>20</v>
      </c>
      <c r="B666" s="52" t="s">
        <v>226</v>
      </c>
      <c r="C666" s="36">
        <v>0</v>
      </c>
      <c r="D666" s="36">
        <v>3997</v>
      </c>
      <c r="E666" s="36">
        <v>0</v>
      </c>
      <c r="F666" s="36">
        <v>3997</v>
      </c>
      <c r="G666" s="36">
        <v>0</v>
      </c>
      <c r="H666" s="36">
        <v>3997</v>
      </c>
      <c r="I666" s="36">
        <v>0</v>
      </c>
      <c r="J666" s="36">
        <v>0</v>
      </c>
      <c r="K666" s="36">
        <v>0</v>
      </c>
      <c r="L666" s="36">
        <v>0</v>
      </c>
      <c r="M666" s="36">
        <v>0</v>
      </c>
      <c r="N666" s="36">
        <v>0</v>
      </c>
    </row>
    <row r="667" spans="1:17" s="27" customFormat="1" ht="47.25">
      <c r="A667" s="33">
        <v>20</v>
      </c>
      <c r="B667" s="50" t="s">
        <v>649</v>
      </c>
      <c r="C667" s="34">
        <v>1402.268</v>
      </c>
      <c r="D667" s="34">
        <v>12542.347</v>
      </c>
      <c r="E667" s="34">
        <v>1402.268</v>
      </c>
      <c r="F667" s="34">
        <v>12542.347</v>
      </c>
      <c r="G667" s="34">
        <v>0</v>
      </c>
      <c r="H667" s="34">
        <v>12542.347</v>
      </c>
      <c r="I667" s="34">
        <v>0</v>
      </c>
      <c r="J667" s="34">
        <v>0</v>
      </c>
      <c r="K667" s="34">
        <v>0</v>
      </c>
      <c r="L667" s="34">
        <v>0</v>
      </c>
      <c r="M667" s="34">
        <v>0</v>
      </c>
      <c r="N667" s="34">
        <v>0</v>
      </c>
    </row>
    <row r="668" spans="1:17" s="27" customFormat="1" ht="76.5" customHeight="1">
      <c r="A668" s="23">
        <v>20</v>
      </c>
      <c r="B668" s="51" t="s">
        <v>782</v>
      </c>
      <c r="C668" s="25">
        <v>6203</v>
      </c>
      <c r="D668" s="25">
        <v>2659.9740000000002</v>
      </c>
      <c r="E668" s="25">
        <v>6203</v>
      </c>
      <c r="F668" s="25">
        <v>2659.9740000000002</v>
      </c>
      <c r="G668" s="25">
        <v>6203</v>
      </c>
      <c r="H668" s="25">
        <v>2659.9740000000002</v>
      </c>
      <c r="I668" s="25">
        <v>6203</v>
      </c>
      <c r="J668" s="25">
        <v>157.214</v>
      </c>
      <c r="K668" s="25">
        <v>4649.6170000000002</v>
      </c>
      <c r="L668" s="25">
        <v>152.17099999999999</v>
      </c>
      <c r="M668" s="25">
        <v>0</v>
      </c>
      <c r="N668" s="25">
        <v>0</v>
      </c>
    </row>
    <row r="669" spans="1:17" s="27" customFormat="1" ht="112.5" customHeight="1">
      <c r="A669" s="35">
        <v>20</v>
      </c>
      <c r="B669" s="175" t="s">
        <v>650</v>
      </c>
      <c r="C669" s="36">
        <v>0</v>
      </c>
      <c r="D669" s="36">
        <v>2763.6</v>
      </c>
      <c r="E669" s="36">
        <v>0</v>
      </c>
      <c r="F669" s="36">
        <v>2763.6</v>
      </c>
      <c r="G669" s="36">
        <v>0</v>
      </c>
      <c r="H669" s="36">
        <v>2763.6</v>
      </c>
      <c r="I669" s="36">
        <v>0</v>
      </c>
      <c r="J669" s="36">
        <v>0</v>
      </c>
      <c r="K669" s="36">
        <v>0</v>
      </c>
      <c r="L669" s="36">
        <v>0</v>
      </c>
      <c r="M669" s="36">
        <v>0</v>
      </c>
      <c r="N669" s="36">
        <v>0</v>
      </c>
    </row>
    <row r="670" spans="1:17" s="27" customFormat="1" ht="66" customHeight="1">
      <c r="A670" s="23">
        <v>20</v>
      </c>
      <c r="B670" s="24" t="s">
        <v>227</v>
      </c>
      <c r="C670" s="25">
        <v>10000</v>
      </c>
      <c r="D670" s="25">
        <v>4920.9840000000004</v>
      </c>
      <c r="E670" s="25">
        <v>10000</v>
      </c>
      <c r="F670" s="25">
        <v>4920.9840000000004</v>
      </c>
      <c r="G670" s="25">
        <v>10000</v>
      </c>
      <c r="H670" s="25">
        <v>4920.9840000000004</v>
      </c>
      <c r="I670" s="25">
        <v>10000</v>
      </c>
      <c r="J670" s="25">
        <v>0</v>
      </c>
      <c r="K670" s="25">
        <v>7177.3090000000002</v>
      </c>
      <c r="L670" s="25">
        <v>0</v>
      </c>
      <c r="M670" s="25">
        <v>0</v>
      </c>
      <c r="N670" s="25">
        <v>0</v>
      </c>
    </row>
    <row r="671" spans="1:17" s="27" customFormat="1" ht="51" customHeight="1">
      <c r="A671" s="33">
        <v>20</v>
      </c>
      <c r="B671" s="50" t="s">
        <v>228</v>
      </c>
      <c r="C671" s="34">
        <v>1402.268</v>
      </c>
      <c r="D671" s="34">
        <v>9342.3469999999998</v>
      </c>
      <c r="E671" s="34">
        <v>1402.268</v>
      </c>
      <c r="F671" s="34">
        <v>9342.3469999999998</v>
      </c>
      <c r="G671" s="34">
        <v>1402.268</v>
      </c>
      <c r="H671" s="34">
        <v>9342.3469999999998</v>
      </c>
      <c r="I671" s="34">
        <v>1402.268</v>
      </c>
      <c r="J671" s="34">
        <v>0</v>
      </c>
      <c r="K671" s="34">
        <v>0</v>
      </c>
      <c r="L671" s="34">
        <v>0</v>
      </c>
      <c r="M671" s="34">
        <v>0</v>
      </c>
      <c r="N671" s="25">
        <v>0</v>
      </c>
    </row>
    <row r="672" spans="1:17" s="27" customFormat="1" ht="64.5" customHeight="1">
      <c r="A672" s="23">
        <v>20</v>
      </c>
      <c r="B672" s="51" t="s">
        <v>229</v>
      </c>
      <c r="C672" s="25">
        <v>10718.306</v>
      </c>
      <c r="D672" s="25">
        <v>5149.348</v>
      </c>
      <c r="E672" s="34">
        <v>10718.306</v>
      </c>
      <c r="F672" s="25">
        <v>5149.348</v>
      </c>
      <c r="G672" s="25">
        <v>9365.5400000000009</v>
      </c>
      <c r="H672" s="25">
        <v>5149.348</v>
      </c>
      <c r="I672" s="25">
        <v>9365.5400000000009</v>
      </c>
      <c r="J672" s="25">
        <v>0</v>
      </c>
      <c r="K672" s="25">
        <v>5423.6589999999997</v>
      </c>
      <c r="L672" s="25">
        <v>0</v>
      </c>
      <c r="M672" s="25">
        <v>0</v>
      </c>
      <c r="N672" s="25">
        <v>0</v>
      </c>
      <c r="P672" s="58"/>
      <c r="Q672" s="58"/>
    </row>
    <row r="673" spans="1:15" s="27" customFormat="1">
      <c r="A673" s="186">
        <v>21</v>
      </c>
      <c r="B673" s="186" t="s">
        <v>230</v>
      </c>
      <c r="C673" s="112">
        <f t="shared" ref="C673:L673" si="19">SUM(C675:C694)</f>
        <v>129267.56399999998</v>
      </c>
      <c r="D673" s="154">
        <f t="shared" si="19"/>
        <v>42013.240000000005</v>
      </c>
      <c r="E673" s="112">
        <f t="shared" si="19"/>
        <v>129267.56399999998</v>
      </c>
      <c r="F673" s="155">
        <f t="shared" si="19"/>
        <v>42013.240000000005</v>
      </c>
      <c r="G673" s="112">
        <f t="shared" si="19"/>
        <v>119572.49799999999</v>
      </c>
      <c r="H673" s="112">
        <f t="shared" si="19"/>
        <v>42013.240000000005</v>
      </c>
      <c r="I673" s="112">
        <f>SUM(I675:I694)</f>
        <v>119572.49799999999</v>
      </c>
      <c r="J673" s="112">
        <f>SUM(J675:J694)</f>
        <v>10777.165000000001</v>
      </c>
      <c r="K673" s="112">
        <f t="shared" si="19"/>
        <v>51495.203000000001</v>
      </c>
      <c r="L673" s="112">
        <f t="shared" si="19"/>
        <v>4096.8239999999996</v>
      </c>
      <c r="M673" s="112">
        <f>SUM(M675:M686)</f>
        <v>0</v>
      </c>
      <c r="N673" s="112">
        <f>SUM(N675:N686)</f>
        <v>0</v>
      </c>
      <c r="O673" s="59"/>
    </row>
    <row r="674" spans="1:15" s="27" customFormat="1" ht="55.5" customHeight="1">
      <c r="A674" s="204"/>
      <c r="B674" s="190"/>
      <c r="C674" s="113"/>
      <c r="D674" s="156" t="s">
        <v>783</v>
      </c>
      <c r="E674" s="113"/>
      <c r="F674" s="157"/>
      <c r="G674" s="113"/>
      <c r="H674" s="113"/>
      <c r="I674" s="113"/>
      <c r="J674" s="113"/>
      <c r="K674" s="113"/>
      <c r="L674" s="113"/>
      <c r="M674" s="113"/>
      <c r="N674" s="113"/>
      <c r="O674" s="59"/>
    </row>
    <row r="675" spans="1:15" s="27" customFormat="1" ht="45" customHeight="1">
      <c r="A675" s="33">
        <v>21</v>
      </c>
      <c r="B675" s="50" t="s">
        <v>784</v>
      </c>
      <c r="C675" s="34">
        <v>4730.2030000000004</v>
      </c>
      <c r="D675" s="34">
        <v>3892.1469999999999</v>
      </c>
      <c r="E675" s="34">
        <v>4730.2030000000004</v>
      </c>
      <c r="F675" s="34">
        <v>3892.1469999999999</v>
      </c>
      <c r="G675" s="34">
        <v>4730.2030000000004</v>
      </c>
      <c r="H675" s="34">
        <v>3892.1469999999999</v>
      </c>
      <c r="I675" s="34">
        <v>4730.2030000000004</v>
      </c>
      <c r="J675" s="34">
        <v>3892.1469999999999</v>
      </c>
      <c r="K675" s="34">
        <v>0</v>
      </c>
      <c r="L675" s="34">
        <v>2888.8560000000002</v>
      </c>
      <c r="M675" s="34">
        <v>0</v>
      </c>
      <c r="N675" s="34">
        <v>0</v>
      </c>
      <c r="O675" s="59"/>
    </row>
    <row r="676" spans="1:15" s="27" customFormat="1" ht="63" customHeight="1">
      <c r="A676" s="23">
        <v>21</v>
      </c>
      <c r="B676" s="51" t="s">
        <v>785</v>
      </c>
      <c r="C676" s="25">
        <v>13500</v>
      </c>
      <c r="D676" s="25">
        <v>258.99400000000003</v>
      </c>
      <c r="E676" s="25">
        <v>13500</v>
      </c>
      <c r="F676" s="25">
        <v>258.99400000000003</v>
      </c>
      <c r="G676" s="25">
        <v>3804.9340000000002</v>
      </c>
      <c r="H676" s="25">
        <v>258.99400000000003</v>
      </c>
      <c r="I676" s="25">
        <v>3804.9340000000002</v>
      </c>
      <c r="J676" s="25">
        <v>258.99400000000003</v>
      </c>
      <c r="K676" s="25">
        <v>730.11500000000001</v>
      </c>
      <c r="L676" s="25">
        <v>258.99400000000003</v>
      </c>
      <c r="M676" s="25">
        <v>0</v>
      </c>
      <c r="N676" s="25">
        <v>0</v>
      </c>
      <c r="O676" s="59"/>
    </row>
    <row r="677" spans="1:15" s="27" customFormat="1" ht="31.5">
      <c r="A677" s="73">
        <v>21</v>
      </c>
      <c r="B677" s="88" t="s">
        <v>231</v>
      </c>
      <c r="C677" s="41">
        <v>4500</v>
      </c>
      <c r="D677" s="41">
        <v>0</v>
      </c>
      <c r="E677" s="41">
        <v>4500</v>
      </c>
      <c r="F677" s="41">
        <v>0</v>
      </c>
      <c r="G677" s="41">
        <v>4500</v>
      </c>
      <c r="H677" s="41">
        <v>0</v>
      </c>
      <c r="I677" s="41">
        <v>4500</v>
      </c>
      <c r="J677" s="41">
        <v>0</v>
      </c>
      <c r="K677" s="41">
        <v>4136.3999999999996</v>
      </c>
      <c r="L677" s="41">
        <v>0</v>
      </c>
      <c r="M677" s="41">
        <v>0</v>
      </c>
      <c r="N677" s="41">
        <v>0</v>
      </c>
      <c r="O677" s="59"/>
    </row>
    <row r="678" spans="1:15" s="27" customFormat="1" ht="31.5">
      <c r="A678" s="23">
        <v>21</v>
      </c>
      <c r="B678" s="51" t="s">
        <v>232</v>
      </c>
      <c r="C678" s="25">
        <v>6530</v>
      </c>
      <c r="D678" s="25">
        <v>0</v>
      </c>
      <c r="E678" s="25">
        <v>6530</v>
      </c>
      <c r="F678" s="25">
        <v>0</v>
      </c>
      <c r="G678" s="25">
        <v>6530</v>
      </c>
      <c r="H678" s="25">
        <v>0</v>
      </c>
      <c r="I678" s="25">
        <v>6530</v>
      </c>
      <c r="J678" s="25">
        <v>0</v>
      </c>
      <c r="K678" s="25">
        <v>0</v>
      </c>
      <c r="L678" s="25">
        <v>0</v>
      </c>
      <c r="M678" s="25">
        <v>0</v>
      </c>
      <c r="N678" s="25">
        <v>0</v>
      </c>
      <c r="O678" s="59"/>
    </row>
    <row r="679" spans="1:15" s="27" customFormat="1" ht="31.5">
      <c r="A679" s="35">
        <v>21</v>
      </c>
      <c r="B679" s="52" t="s">
        <v>233</v>
      </c>
      <c r="C679" s="36">
        <v>4149.107</v>
      </c>
      <c r="D679" s="36">
        <v>0</v>
      </c>
      <c r="E679" s="36">
        <v>4149.107</v>
      </c>
      <c r="F679" s="36">
        <v>0</v>
      </c>
      <c r="G679" s="36">
        <v>4149.107</v>
      </c>
      <c r="H679" s="36">
        <v>0</v>
      </c>
      <c r="I679" s="36">
        <v>4149.107</v>
      </c>
      <c r="J679" s="36">
        <v>0</v>
      </c>
      <c r="K679" s="36">
        <v>1176.8889999999999</v>
      </c>
      <c r="L679" s="36">
        <v>0</v>
      </c>
      <c r="M679" s="36">
        <v>0</v>
      </c>
      <c r="N679" s="36">
        <v>0</v>
      </c>
      <c r="O679" s="59"/>
    </row>
    <row r="680" spans="1:15" s="27" customFormat="1" ht="43.5" customHeight="1">
      <c r="A680" s="23">
        <v>21</v>
      </c>
      <c r="B680" s="24" t="s">
        <v>786</v>
      </c>
      <c r="C680" s="25">
        <v>39222.834999999999</v>
      </c>
      <c r="D680" s="25">
        <v>488.51499999999999</v>
      </c>
      <c r="E680" s="25">
        <v>39222.834999999999</v>
      </c>
      <c r="F680" s="25">
        <v>488.51499999999999</v>
      </c>
      <c r="G680" s="25">
        <v>39222.834999999999</v>
      </c>
      <c r="H680" s="25">
        <v>488.51499999999999</v>
      </c>
      <c r="I680" s="25">
        <v>39222.834999999999</v>
      </c>
      <c r="J680" s="25">
        <v>488.51499999999999</v>
      </c>
      <c r="K680" s="25">
        <v>39222.834999999999</v>
      </c>
      <c r="L680" s="25">
        <v>488.51499999999999</v>
      </c>
      <c r="M680" s="25">
        <v>0</v>
      </c>
      <c r="N680" s="25">
        <v>0</v>
      </c>
      <c r="O680" s="59"/>
    </row>
    <row r="681" spans="1:15" s="27" customFormat="1" ht="77.25" customHeight="1">
      <c r="A681" s="33">
        <v>21</v>
      </c>
      <c r="B681" s="50" t="s">
        <v>787</v>
      </c>
      <c r="C681" s="34">
        <v>0</v>
      </c>
      <c r="D681" s="34">
        <v>141.73400000000001</v>
      </c>
      <c r="E681" s="34">
        <v>0</v>
      </c>
      <c r="F681" s="34">
        <v>141.73400000000001</v>
      </c>
      <c r="G681" s="34">
        <v>0</v>
      </c>
      <c r="H681" s="34">
        <v>141.73400000000001</v>
      </c>
      <c r="I681" s="34">
        <v>0</v>
      </c>
      <c r="J681" s="34">
        <v>141.73400000000001</v>
      </c>
      <c r="K681" s="34">
        <v>0</v>
      </c>
      <c r="L681" s="34">
        <v>116.077</v>
      </c>
      <c r="M681" s="34">
        <v>0</v>
      </c>
      <c r="N681" s="34">
        <v>0</v>
      </c>
      <c r="O681" s="59"/>
    </row>
    <row r="682" spans="1:15" s="27" customFormat="1" ht="80.25" customHeight="1">
      <c r="A682" s="23">
        <v>21</v>
      </c>
      <c r="B682" s="51" t="s">
        <v>788</v>
      </c>
      <c r="C682" s="25">
        <v>0</v>
      </c>
      <c r="D682" s="25">
        <v>344.38200000000001</v>
      </c>
      <c r="E682" s="25">
        <v>0</v>
      </c>
      <c r="F682" s="25">
        <v>344.38200000000001</v>
      </c>
      <c r="G682" s="25">
        <v>0</v>
      </c>
      <c r="H682" s="25">
        <v>344.38200000000001</v>
      </c>
      <c r="I682" s="25">
        <v>0</v>
      </c>
      <c r="J682" s="25">
        <v>344.38200000000001</v>
      </c>
      <c r="K682" s="25">
        <v>0</v>
      </c>
      <c r="L682" s="25">
        <v>344.38200000000001</v>
      </c>
      <c r="M682" s="25">
        <v>0</v>
      </c>
      <c r="N682" s="25">
        <v>0</v>
      </c>
      <c r="O682" s="59"/>
    </row>
    <row r="683" spans="1:15" s="27" customFormat="1" ht="64.5" customHeight="1">
      <c r="A683" s="35">
        <v>21</v>
      </c>
      <c r="B683" s="52" t="s">
        <v>789</v>
      </c>
      <c r="C683" s="36">
        <v>0</v>
      </c>
      <c r="D683" s="36">
        <v>156.92699999999999</v>
      </c>
      <c r="E683" s="36">
        <v>0</v>
      </c>
      <c r="F683" s="36">
        <v>156.92699999999999</v>
      </c>
      <c r="G683" s="36">
        <v>0</v>
      </c>
      <c r="H683" s="36">
        <v>156.92699999999999</v>
      </c>
      <c r="I683" s="36">
        <v>0</v>
      </c>
      <c r="J683" s="36">
        <v>156.92699999999999</v>
      </c>
      <c r="K683" s="36">
        <v>0</v>
      </c>
      <c r="L683" s="36">
        <v>0</v>
      </c>
      <c r="M683" s="36">
        <v>0</v>
      </c>
      <c r="N683" s="36">
        <v>0</v>
      </c>
      <c r="O683" s="59"/>
    </row>
    <row r="684" spans="1:15" s="27" customFormat="1" ht="81" customHeight="1">
      <c r="A684" s="23">
        <v>21</v>
      </c>
      <c r="B684" s="24" t="s">
        <v>790</v>
      </c>
      <c r="C684" s="25">
        <v>0</v>
      </c>
      <c r="D684" s="25">
        <v>236.53</v>
      </c>
      <c r="E684" s="25">
        <v>0</v>
      </c>
      <c r="F684" s="25">
        <v>236.53</v>
      </c>
      <c r="G684" s="25">
        <v>0</v>
      </c>
      <c r="H684" s="25">
        <v>236.53</v>
      </c>
      <c r="I684" s="25">
        <v>0</v>
      </c>
      <c r="J684" s="25">
        <v>236.53</v>
      </c>
      <c r="K684" s="25">
        <v>0</v>
      </c>
      <c r="L684" s="25">
        <v>0</v>
      </c>
      <c r="M684" s="25">
        <v>0</v>
      </c>
      <c r="N684" s="25">
        <v>0</v>
      </c>
      <c r="O684" s="59"/>
    </row>
    <row r="685" spans="1:15" s="27" customFormat="1" ht="81.75" customHeight="1">
      <c r="A685" s="33">
        <v>21</v>
      </c>
      <c r="B685" s="50" t="s">
        <v>791</v>
      </c>
      <c r="C685" s="34">
        <v>0</v>
      </c>
      <c r="D685" s="34">
        <v>2199.2530000000002</v>
      </c>
      <c r="E685" s="34">
        <v>0</v>
      </c>
      <c r="F685" s="34">
        <v>2199.2530000000002</v>
      </c>
      <c r="G685" s="34">
        <v>0</v>
      </c>
      <c r="H685" s="34">
        <v>2199.2530000000002</v>
      </c>
      <c r="I685" s="34">
        <v>0</v>
      </c>
      <c r="J685" s="34">
        <v>2199.2530000000002</v>
      </c>
      <c r="K685" s="34">
        <v>0</v>
      </c>
      <c r="L685" s="34">
        <v>0</v>
      </c>
      <c r="M685" s="34">
        <v>0</v>
      </c>
      <c r="N685" s="34">
        <v>0</v>
      </c>
      <c r="O685" s="59"/>
    </row>
    <row r="686" spans="1:15" s="27" customFormat="1" ht="64.5" customHeight="1">
      <c r="A686" s="23">
        <v>21</v>
      </c>
      <c r="B686" s="51" t="s">
        <v>792</v>
      </c>
      <c r="C686" s="25">
        <v>0</v>
      </c>
      <c r="D686" s="25">
        <v>3058.683</v>
      </c>
      <c r="E686" s="25">
        <v>0</v>
      </c>
      <c r="F686" s="25">
        <v>3058.683</v>
      </c>
      <c r="G686" s="25">
        <v>0</v>
      </c>
      <c r="H686" s="25">
        <v>3058.683</v>
      </c>
      <c r="I686" s="25">
        <v>0</v>
      </c>
      <c r="J686" s="25">
        <v>3058.683</v>
      </c>
      <c r="K686" s="25">
        <v>0</v>
      </c>
      <c r="L686" s="25">
        <v>0</v>
      </c>
      <c r="M686" s="25">
        <v>0</v>
      </c>
      <c r="N686" s="25">
        <v>0</v>
      </c>
      <c r="O686" s="59"/>
    </row>
    <row r="687" spans="1:15" s="27" customFormat="1" ht="66" customHeight="1">
      <c r="A687" s="73">
        <v>21</v>
      </c>
      <c r="B687" s="88" t="s">
        <v>519</v>
      </c>
      <c r="C687" s="94">
        <v>0</v>
      </c>
      <c r="D687" s="94">
        <v>2850</v>
      </c>
      <c r="E687" s="41">
        <v>0</v>
      </c>
      <c r="F687" s="41">
        <v>2850</v>
      </c>
      <c r="G687" s="41">
        <v>0</v>
      </c>
      <c r="H687" s="41">
        <v>2850</v>
      </c>
      <c r="I687" s="41">
        <v>0</v>
      </c>
      <c r="J687" s="41">
        <v>0</v>
      </c>
      <c r="K687" s="41">
        <v>0</v>
      </c>
      <c r="L687" s="41">
        <v>0</v>
      </c>
      <c r="M687" s="41">
        <v>0</v>
      </c>
      <c r="N687" s="41">
        <v>0</v>
      </c>
      <c r="O687" s="59"/>
    </row>
    <row r="688" spans="1:15" s="27" customFormat="1" ht="79.5" customHeight="1">
      <c r="A688" s="23">
        <v>21</v>
      </c>
      <c r="B688" s="51" t="s">
        <v>520</v>
      </c>
      <c r="C688" s="26">
        <v>0</v>
      </c>
      <c r="D688" s="26">
        <v>3909.32</v>
      </c>
      <c r="E688" s="25">
        <v>0</v>
      </c>
      <c r="F688" s="25">
        <v>3909.32</v>
      </c>
      <c r="G688" s="25">
        <v>0</v>
      </c>
      <c r="H688" s="25">
        <v>3909.32</v>
      </c>
      <c r="I688" s="25">
        <v>0</v>
      </c>
      <c r="J688" s="25">
        <v>0</v>
      </c>
      <c r="K688" s="25">
        <v>0</v>
      </c>
      <c r="L688" s="25">
        <v>0</v>
      </c>
      <c r="M688" s="25">
        <v>0</v>
      </c>
      <c r="N688" s="25">
        <v>0</v>
      </c>
      <c r="O688" s="59"/>
    </row>
    <row r="689" spans="1:16" s="27" customFormat="1" ht="48" customHeight="1">
      <c r="A689" s="23">
        <v>21</v>
      </c>
      <c r="B689" s="51" t="s">
        <v>521</v>
      </c>
      <c r="C689" s="26">
        <v>0</v>
      </c>
      <c r="D689" s="26">
        <v>3802.8719999999998</v>
      </c>
      <c r="E689" s="25">
        <v>0</v>
      </c>
      <c r="F689" s="25">
        <v>3802.8719999999998</v>
      </c>
      <c r="G689" s="25">
        <v>0</v>
      </c>
      <c r="H689" s="25">
        <v>3802.8719999999998</v>
      </c>
      <c r="I689" s="25">
        <v>0</v>
      </c>
      <c r="J689" s="25">
        <v>0</v>
      </c>
      <c r="K689" s="25">
        <v>0</v>
      </c>
      <c r="L689" s="25">
        <v>0</v>
      </c>
      <c r="M689" s="25">
        <v>0</v>
      </c>
      <c r="N689" s="25">
        <v>0</v>
      </c>
      <c r="O689" s="59"/>
    </row>
    <row r="690" spans="1:16" s="27" customFormat="1" ht="65.25" customHeight="1">
      <c r="A690" s="35">
        <v>21</v>
      </c>
      <c r="B690" s="52" t="s">
        <v>522</v>
      </c>
      <c r="C690" s="95">
        <v>0</v>
      </c>
      <c r="D690" s="95">
        <v>2921.3980000000001</v>
      </c>
      <c r="E690" s="36">
        <v>0</v>
      </c>
      <c r="F690" s="36">
        <v>2921.3980000000001</v>
      </c>
      <c r="G690" s="36">
        <v>0</v>
      </c>
      <c r="H690" s="36">
        <v>2921.3980000000001</v>
      </c>
      <c r="I690" s="36">
        <v>0</v>
      </c>
      <c r="J690" s="36">
        <v>0</v>
      </c>
      <c r="K690" s="36">
        <v>0</v>
      </c>
      <c r="L690" s="36">
        <v>0</v>
      </c>
      <c r="M690" s="36">
        <v>0</v>
      </c>
      <c r="N690" s="36">
        <v>0</v>
      </c>
      <c r="O690" s="59"/>
    </row>
    <row r="691" spans="1:16" s="27" customFormat="1" ht="33.75" customHeight="1">
      <c r="A691" s="23">
        <v>21</v>
      </c>
      <c r="B691" s="24" t="s">
        <v>523</v>
      </c>
      <c r="C691" s="26">
        <v>38635.419000000002</v>
      </c>
      <c r="D691" s="26">
        <v>7522.3779999999997</v>
      </c>
      <c r="E691" s="25">
        <v>38635.419000000002</v>
      </c>
      <c r="F691" s="25">
        <v>7522.3779999999997</v>
      </c>
      <c r="G691" s="25">
        <v>38635.419000000002</v>
      </c>
      <c r="H691" s="25">
        <v>7522.3779999999997</v>
      </c>
      <c r="I691" s="25">
        <v>38635.419000000002</v>
      </c>
      <c r="J691" s="25">
        <v>0</v>
      </c>
      <c r="K691" s="25">
        <v>0</v>
      </c>
      <c r="L691" s="25">
        <v>0</v>
      </c>
      <c r="M691" s="25">
        <v>0</v>
      </c>
      <c r="N691" s="25">
        <v>0</v>
      </c>
      <c r="O691" s="59"/>
    </row>
    <row r="692" spans="1:16" s="27" customFormat="1" ht="33" customHeight="1">
      <c r="A692" s="23">
        <v>21</v>
      </c>
      <c r="B692" s="50" t="s">
        <v>524</v>
      </c>
      <c r="C692" s="26">
        <v>18000</v>
      </c>
      <c r="D692" s="26"/>
      <c r="E692" s="25">
        <v>18000</v>
      </c>
      <c r="F692" s="25">
        <v>0</v>
      </c>
      <c r="G692" s="25">
        <v>18000</v>
      </c>
      <c r="H692" s="25">
        <v>0</v>
      </c>
      <c r="I692" s="25">
        <v>18000</v>
      </c>
      <c r="J692" s="25">
        <v>0</v>
      </c>
      <c r="K692" s="25">
        <v>6228.9639999999999</v>
      </c>
      <c r="L692" s="25">
        <v>0</v>
      </c>
      <c r="M692" s="25">
        <v>0</v>
      </c>
      <c r="N692" s="25">
        <v>0</v>
      </c>
      <c r="O692" s="59"/>
    </row>
    <row r="693" spans="1:16" s="27" customFormat="1" ht="30.75" customHeight="1">
      <c r="A693" s="23">
        <v>21</v>
      </c>
      <c r="B693" s="24" t="s">
        <v>526</v>
      </c>
      <c r="C693" s="26">
        <v>0</v>
      </c>
      <c r="D693" s="26">
        <v>5413.44</v>
      </c>
      <c r="E693" s="25">
        <v>0</v>
      </c>
      <c r="F693" s="25">
        <v>5413.44</v>
      </c>
      <c r="G693" s="25">
        <v>0</v>
      </c>
      <c r="H693" s="25">
        <v>5413.44</v>
      </c>
      <c r="I693" s="25">
        <v>0</v>
      </c>
      <c r="J693" s="25">
        <v>0</v>
      </c>
      <c r="K693" s="25">
        <v>0</v>
      </c>
      <c r="L693" s="25">
        <v>0</v>
      </c>
      <c r="M693" s="25">
        <v>0</v>
      </c>
      <c r="N693" s="25">
        <v>0</v>
      </c>
      <c r="O693" s="59"/>
    </row>
    <row r="694" spans="1:16" s="27" customFormat="1" ht="47.25" customHeight="1">
      <c r="A694" s="33">
        <v>21</v>
      </c>
      <c r="B694" s="176" t="s">
        <v>527</v>
      </c>
      <c r="C694" s="177">
        <v>0</v>
      </c>
      <c r="D694" s="177">
        <v>4816.6670000000004</v>
      </c>
      <c r="E694" s="178">
        <v>0</v>
      </c>
      <c r="F694" s="178">
        <v>4816.6670000000004</v>
      </c>
      <c r="G694" s="178">
        <v>0</v>
      </c>
      <c r="H694" s="178">
        <v>4816.6670000000004</v>
      </c>
      <c r="I694" s="178">
        <v>0</v>
      </c>
      <c r="J694" s="178">
        <v>0</v>
      </c>
      <c r="K694" s="178">
        <v>0</v>
      </c>
      <c r="L694" s="178">
        <v>0</v>
      </c>
      <c r="M694" s="178">
        <v>0</v>
      </c>
      <c r="N694" s="178">
        <v>0</v>
      </c>
      <c r="O694" s="59"/>
    </row>
    <row r="695" spans="1:16" s="27" customFormat="1" ht="63.75" customHeight="1">
      <c r="A695" s="23">
        <v>21</v>
      </c>
      <c r="B695" s="103" t="s">
        <v>528</v>
      </c>
      <c r="C695" s="86">
        <v>0</v>
      </c>
      <c r="D695" s="86">
        <v>1624.912</v>
      </c>
      <c r="E695" s="83">
        <v>0</v>
      </c>
      <c r="F695" s="83">
        <v>1624.912</v>
      </c>
      <c r="G695" s="83">
        <v>0</v>
      </c>
      <c r="H695" s="83">
        <v>1624.912</v>
      </c>
      <c r="I695" s="83">
        <v>0</v>
      </c>
      <c r="J695" s="83">
        <v>0</v>
      </c>
      <c r="K695" s="83">
        <v>0</v>
      </c>
      <c r="L695" s="83">
        <v>0</v>
      </c>
      <c r="M695" s="83">
        <v>0</v>
      </c>
      <c r="N695" s="83">
        <v>0</v>
      </c>
      <c r="O695" s="59"/>
    </row>
    <row r="696" spans="1:16" s="27" customFormat="1" ht="65.25" customHeight="1">
      <c r="A696" s="35">
        <v>21</v>
      </c>
      <c r="B696" s="101" t="s">
        <v>529</v>
      </c>
      <c r="C696" s="125">
        <v>0</v>
      </c>
      <c r="D696" s="125">
        <v>1375.1189999999999</v>
      </c>
      <c r="E696" s="102">
        <v>0</v>
      </c>
      <c r="F696" s="102">
        <v>1375.1189999999999</v>
      </c>
      <c r="G696" s="102">
        <v>0</v>
      </c>
      <c r="H696" s="102">
        <v>1375.1189999999999</v>
      </c>
      <c r="I696" s="102">
        <v>0</v>
      </c>
      <c r="J696" s="102">
        <v>0</v>
      </c>
      <c r="K696" s="102">
        <v>0</v>
      </c>
      <c r="L696" s="102">
        <v>0</v>
      </c>
      <c r="M696" s="102">
        <v>0</v>
      </c>
      <c r="N696" s="102">
        <v>0</v>
      </c>
      <c r="O696" s="59"/>
    </row>
    <row r="697" spans="1:16" s="27" customFormat="1" ht="62.25" customHeight="1">
      <c r="A697" s="23">
        <v>21</v>
      </c>
      <c r="B697" s="82" t="s">
        <v>525</v>
      </c>
      <c r="C697" s="83">
        <v>0</v>
      </c>
      <c r="D697" s="83">
        <v>1816.636</v>
      </c>
      <c r="E697" s="83">
        <v>0</v>
      </c>
      <c r="F697" s="83">
        <v>1816.636</v>
      </c>
      <c r="G697" s="83">
        <v>0</v>
      </c>
      <c r="H697" s="83">
        <v>1816.636</v>
      </c>
      <c r="I697" s="83">
        <v>0</v>
      </c>
      <c r="J697" s="83">
        <v>0</v>
      </c>
      <c r="K697" s="83">
        <v>0</v>
      </c>
      <c r="L697" s="83">
        <v>0</v>
      </c>
      <c r="M697" s="83">
        <v>0</v>
      </c>
      <c r="N697" s="83">
        <v>0</v>
      </c>
      <c r="O697" s="59"/>
    </row>
    <row r="698" spans="1:16" s="27" customFormat="1">
      <c r="A698" s="206">
        <v>22</v>
      </c>
      <c r="B698" s="183" t="s">
        <v>234</v>
      </c>
      <c r="C698" s="105">
        <f t="shared" ref="C698:K698" si="20">SUM(C700:C747)</f>
        <v>157338.97500000003</v>
      </c>
      <c r="D698" s="107">
        <f t="shared" si="20"/>
        <v>78669.487999999998</v>
      </c>
      <c r="E698" s="105">
        <f t="shared" si="20"/>
        <v>157338.97500000003</v>
      </c>
      <c r="F698" s="105">
        <f t="shared" si="20"/>
        <v>78669.487999999998</v>
      </c>
      <c r="G698" s="105">
        <f t="shared" si="20"/>
        <v>145538.55100000004</v>
      </c>
      <c r="H698" s="105">
        <f t="shared" si="20"/>
        <v>78669.487999999998</v>
      </c>
      <c r="I698" s="105">
        <f t="shared" si="20"/>
        <v>145538.55100000004</v>
      </c>
      <c r="J698" s="105">
        <f t="shared" si="20"/>
        <v>1224.46</v>
      </c>
      <c r="K698" s="105">
        <f t="shared" si="20"/>
        <v>83255.808000000005</v>
      </c>
      <c r="L698" s="105">
        <f>SUM(L700:L731)</f>
        <v>0</v>
      </c>
      <c r="M698" s="105">
        <f>SUM(M700:M731)</f>
        <v>0</v>
      </c>
      <c r="N698" s="105">
        <f>SUM(N700:N731)</f>
        <v>159.30000000000001</v>
      </c>
    </row>
    <row r="699" spans="1:16" s="27" customFormat="1" ht="43.5" customHeight="1">
      <c r="A699" s="207"/>
      <c r="B699" s="190"/>
      <c r="C699" s="106"/>
      <c r="D699" s="114" t="s">
        <v>793</v>
      </c>
      <c r="E699" s="106"/>
      <c r="F699" s="106"/>
      <c r="G699" s="106"/>
      <c r="H699" s="106"/>
      <c r="I699" s="106"/>
      <c r="J699" s="106"/>
      <c r="K699" s="106"/>
      <c r="L699" s="106"/>
      <c r="M699" s="106"/>
      <c r="N699" s="106"/>
    </row>
    <row r="700" spans="1:16" s="27" customFormat="1" ht="31.5">
      <c r="A700" s="23">
        <v>22</v>
      </c>
      <c r="B700" s="24" t="s">
        <v>235</v>
      </c>
      <c r="C700" s="25">
        <v>4506.9369999999999</v>
      </c>
      <c r="D700" s="25">
        <v>10000</v>
      </c>
      <c r="E700" s="25">
        <v>4506.9369999999999</v>
      </c>
      <c r="F700" s="25">
        <v>10000</v>
      </c>
      <c r="G700" s="25">
        <v>4506.9369999999999</v>
      </c>
      <c r="H700" s="25">
        <v>10000</v>
      </c>
      <c r="I700" s="25">
        <v>4506.9369999999999</v>
      </c>
      <c r="J700" s="25">
        <v>0</v>
      </c>
      <c r="K700" s="25">
        <v>3616.2579999999998</v>
      </c>
      <c r="L700" s="25">
        <v>0</v>
      </c>
      <c r="M700" s="25">
        <v>0</v>
      </c>
      <c r="N700" s="25">
        <v>0</v>
      </c>
    </row>
    <row r="701" spans="1:16" s="27" customFormat="1" ht="47.25">
      <c r="A701" s="33">
        <v>22</v>
      </c>
      <c r="B701" s="50" t="s">
        <v>236</v>
      </c>
      <c r="C701" s="34">
        <v>1021.4</v>
      </c>
      <c r="D701" s="34">
        <v>0</v>
      </c>
      <c r="E701" s="34">
        <v>1021.4</v>
      </c>
      <c r="F701" s="34">
        <v>0</v>
      </c>
      <c r="G701" s="34">
        <v>1021.4</v>
      </c>
      <c r="H701" s="34">
        <v>0</v>
      </c>
      <c r="I701" s="34">
        <v>1021.4</v>
      </c>
      <c r="J701" s="34">
        <v>0</v>
      </c>
      <c r="K701" s="34">
        <v>343.90499999999997</v>
      </c>
      <c r="L701" s="34">
        <v>0</v>
      </c>
      <c r="M701" s="34">
        <v>0</v>
      </c>
      <c r="N701" s="34">
        <v>0</v>
      </c>
      <c r="O701" s="60"/>
      <c r="P701" s="60"/>
    </row>
    <row r="702" spans="1:16" s="27" customFormat="1" ht="31.5">
      <c r="A702" s="23">
        <v>22</v>
      </c>
      <c r="B702" s="51" t="s">
        <v>237</v>
      </c>
      <c r="C702" s="25">
        <v>8310.43</v>
      </c>
      <c r="D702" s="25">
        <v>0</v>
      </c>
      <c r="E702" s="25">
        <v>8310.43</v>
      </c>
      <c r="F702" s="25">
        <v>0</v>
      </c>
      <c r="G702" s="25">
        <v>8310.43</v>
      </c>
      <c r="H702" s="25">
        <v>0</v>
      </c>
      <c r="I702" s="25">
        <v>8310.43</v>
      </c>
      <c r="J702" s="25">
        <v>0</v>
      </c>
      <c r="K702" s="25">
        <v>3413.6080000000002</v>
      </c>
      <c r="L702" s="25">
        <v>0</v>
      </c>
      <c r="M702" s="25">
        <v>0</v>
      </c>
      <c r="N702" s="25">
        <v>0</v>
      </c>
      <c r="O702" s="60"/>
      <c r="P702" s="60"/>
    </row>
    <row r="703" spans="1:16" s="27" customFormat="1" ht="47.25">
      <c r="A703" s="23">
        <v>22</v>
      </c>
      <c r="B703" s="51" t="s">
        <v>238</v>
      </c>
      <c r="C703" s="25">
        <v>2185</v>
      </c>
      <c r="D703" s="25">
        <v>0</v>
      </c>
      <c r="E703" s="25">
        <v>2185</v>
      </c>
      <c r="F703" s="25">
        <v>0</v>
      </c>
      <c r="G703" s="25">
        <v>2185</v>
      </c>
      <c r="H703" s="25">
        <v>0</v>
      </c>
      <c r="I703" s="25">
        <v>2185</v>
      </c>
      <c r="J703" s="25">
        <v>0</v>
      </c>
      <c r="K703" s="25">
        <v>1970.981</v>
      </c>
      <c r="L703" s="25">
        <v>0</v>
      </c>
      <c r="M703" s="25">
        <v>0</v>
      </c>
      <c r="N703" s="25">
        <v>0</v>
      </c>
      <c r="O703" s="60"/>
      <c r="P703" s="60"/>
    </row>
    <row r="704" spans="1:16" s="27" customFormat="1" ht="47.25">
      <c r="A704" s="73">
        <v>22</v>
      </c>
      <c r="B704" s="88" t="s">
        <v>239</v>
      </c>
      <c r="C704" s="41">
        <v>2700</v>
      </c>
      <c r="D704" s="41">
        <v>0</v>
      </c>
      <c r="E704" s="41">
        <v>2700</v>
      </c>
      <c r="F704" s="41">
        <v>0</v>
      </c>
      <c r="G704" s="41">
        <v>2700</v>
      </c>
      <c r="H704" s="41">
        <v>0</v>
      </c>
      <c r="I704" s="41">
        <v>2700</v>
      </c>
      <c r="J704" s="41">
        <v>0</v>
      </c>
      <c r="K704" s="41">
        <v>2164.8090000000002</v>
      </c>
      <c r="L704" s="41">
        <v>0</v>
      </c>
      <c r="M704" s="41">
        <v>0</v>
      </c>
      <c r="N704" s="41">
        <v>0</v>
      </c>
    </row>
    <row r="705" spans="1:14" s="27" customFormat="1" ht="47.25">
      <c r="A705" s="23">
        <v>22</v>
      </c>
      <c r="B705" s="51" t="s">
        <v>240</v>
      </c>
      <c r="C705" s="25">
        <v>0</v>
      </c>
      <c r="D705" s="25">
        <v>3093</v>
      </c>
      <c r="E705" s="25">
        <v>0</v>
      </c>
      <c r="F705" s="25">
        <v>3093</v>
      </c>
      <c r="G705" s="25">
        <v>0</v>
      </c>
      <c r="H705" s="25">
        <v>3093</v>
      </c>
      <c r="I705" s="25">
        <v>0</v>
      </c>
      <c r="J705" s="25">
        <v>0</v>
      </c>
      <c r="K705" s="25">
        <v>0</v>
      </c>
      <c r="L705" s="25">
        <v>0</v>
      </c>
      <c r="M705" s="25">
        <v>0</v>
      </c>
      <c r="N705" s="25">
        <v>0</v>
      </c>
    </row>
    <row r="706" spans="1:14" s="27" customFormat="1" ht="31.5">
      <c r="A706" s="73">
        <v>22</v>
      </c>
      <c r="B706" s="88" t="s">
        <v>241</v>
      </c>
      <c r="C706" s="41">
        <v>1000</v>
      </c>
      <c r="D706" s="41">
        <v>0</v>
      </c>
      <c r="E706" s="41">
        <v>1000</v>
      </c>
      <c r="F706" s="41">
        <v>0</v>
      </c>
      <c r="G706" s="41">
        <v>1000</v>
      </c>
      <c r="H706" s="41">
        <v>0</v>
      </c>
      <c r="I706" s="41">
        <v>1000</v>
      </c>
      <c r="J706" s="41">
        <v>0</v>
      </c>
      <c r="K706" s="41">
        <v>559.70899999999995</v>
      </c>
      <c r="L706" s="41">
        <v>0</v>
      </c>
      <c r="M706" s="41">
        <v>0</v>
      </c>
      <c r="N706" s="41">
        <v>0</v>
      </c>
    </row>
    <row r="707" spans="1:14" s="27" customFormat="1" ht="31.5">
      <c r="A707" s="23">
        <v>22</v>
      </c>
      <c r="B707" s="51" t="s">
        <v>242</v>
      </c>
      <c r="C707" s="25">
        <v>2000</v>
      </c>
      <c r="D707" s="25">
        <v>2442.6999999999998</v>
      </c>
      <c r="E707" s="25">
        <v>2000</v>
      </c>
      <c r="F707" s="25">
        <v>2442.6999999999998</v>
      </c>
      <c r="G707" s="25">
        <v>1000</v>
      </c>
      <c r="H707" s="25">
        <v>2442.6999999999998</v>
      </c>
      <c r="I707" s="25">
        <v>1000</v>
      </c>
      <c r="J707" s="25">
        <v>0</v>
      </c>
      <c r="K707" s="25">
        <v>292.68400000000003</v>
      </c>
      <c r="L707" s="25">
        <v>0</v>
      </c>
      <c r="M707" s="25">
        <v>0</v>
      </c>
      <c r="N707" s="25">
        <v>0</v>
      </c>
    </row>
    <row r="708" spans="1:14" s="27" customFormat="1" ht="126">
      <c r="A708" s="35">
        <v>22</v>
      </c>
      <c r="B708" s="52" t="s">
        <v>243</v>
      </c>
      <c r="C708" s="36">
        <v>2827</v>
      </c>
      <c r="D708" s="36">
        <v>2000</v>
      </c>
      <c r="E708" s="36">
        <v>2827</v>
      </c>
      <c r="F708" s="36">
        <v>2000</v>
      </c>
      <c r="G708" s="36">
        <v>2827</v>
      </c>
      <c r="H708" s="36">
        <v>2000</v>
      </c>
      <c r="I708" s="36">
        <v>2827</v>
      </c>
      <c r="J708" s="36">
        <v>0</v>
      </c>
      <c r="K708" s="36">
        <v>2827</v>
      </c>
      <c r="L708" s="36">
        <v>0</v>
      </c>
      <c r="M708" s="36">
        <v>0</v>
      </c>
      <c r="N708" s="36">
        <v>0</v>
      </c>
    </row>
    <row r="709" spans="1:14" s="27" customFormat="1" ht="43.5" customHeight="1">
      <c r="A709" s="23">
        <v>22</v>
      </c>
      <c r="B709" s="24" t="s">
        <v>651</v>
      </c>
      <c r="C709" s="25">
        <v>4000</v>
      </c>
      <c r="D709" s="25">
        <v>1000</v>
      </c>
      <c r="E709" s="25">
        <v>4000</v>
      </c>
      <c r="F709" s="25">
        <v>1000</v>
      </c>
      <c r="G709" s="25">
        <v>4000</v>
      </c>
      <c r="H709" s="25">
        <v>1000</v>
      </c>
      <c r="I709" s="25">
        <v>4000</v>
      </c>
      <c r="J709" s="25">
        <v>0</v>
      </c>
      <c r="K709" s="25">
        <v>3974.9349999999999</v>
      </c>
      <c r="L709" s="25">
        <v>0</v>
      </c>
      <c r="M709" s="25">
        <v>0</v>
      </c>
      <c r="N709" s="25">
        <v>0</v>
      </c>
    </row>
    <row r="710" spans="1:14" s="27" customFormat="1" ht="49.5" customHeight="1">
      <c r="A710" s="33">
        <v>22</v>
      </c>
      <c r="B710" s="50" t="s">
        <v>652</v>
      </c>
      <c r="C710" s="34">
        <v>3200</v>
      </c>
      <c r="D710" s="34">
        <v>800</v>
      </c>
      <c r="E710" s="34">
        <v>3200</v>
      </c>
      <c r="F710" s="34">
        <v>800</v>
      </c>
      <c r="G710" s="34">
        <v>3200</v>
      </c>
      <c r="H710" s="34">
        <v>800</v>
      </c>
      <c r="I710" s="34">
        <v>3200</v>
      </c>
      <c r="J710" s="34">
        <v>0</v>
      </c>
      <c r="K710" s="34">
        <v>3155.65</v>
      </c>
      <c r="L710" s="34">
        <v>0</v>
      </c>
      <c r="M710" s="34">
        <v>0</v>
      </c>
      <c r="N710" s="34">
        <v>0</v>
      </c>
    </row>
    <row r="711" spans="1:14" s="27" customFormat="1" ht="47.25">
      <c r="A711" s="23">
        <v>22</v>
      </c>
      <c r="B711" s="51" t="s">
        <v>244</v>
      </c>
      <c r="C711" s="25">
        <v>7575</v>
      </c>
      <c r="D711" s="25">
        <v>10000</v>
      </c>
      <c r="E711" s="25">
        <v>7575</v>
      </c>
      <c r="F711" s="25">
        <v>10000</v>
      </c>
      <c r="G711" s="25">
        <v>6600</v>
      </c>
      <c r="H711" s="25">
        <v>10000</v>
      </c>
      <c r="I711" s="25">
        <v>6600</v>
      </c>
      <c r="J711" s="25">
        <v>0</v>
      </c>
      <c r="K711" s="25">
        <v>5800</v>
      </c>
      <c r="L711" s="25">
        <v>0</v>
      </c>
      <c r="M711" s="25">
        <v>0</v>
      </c>
      <c r="N711" s="25">
        <v>0</v>
      </c>
    </row>
    <row r="712" spans="1:14" s="27" customFormat="1" ht="78.75">
      <c r="A712" s="35">
        <v>22</v>
      </c>
      <c r="B712" s="52" t="s">
        <v>820</v>
      </c>
      <c r="C712" s="36">
        <v>4731.4250000000002</v>
      </c>
      <c r="D712" s="36">
        <v>10000</v>
      </c>
      <c r="E712" s="36">
        <v>4731.4250000000002</v>
      </c>
      <c r="F712" s="36">
        <v>10000</v>
      </c>
      <c r="G712" s="36">
        <v>4731.4250000000002</v>
      </c>
      <c r="H712" s="36">
        <v>10000</v>
      </c>
      <c r="I712" s="36">
        <v>4731.4250000000002</v>
      </c>
      <c r="J712" s="36">
        <v>0</v>
      </c>
      <c r="K712" s="36">
        <v>4444.4179999999997</v>
      </c>
      <c r="L712" s="36">
        <v>0</v>
      </c>
      <c r="M712" s="36">
        <v>0</v>
      </c>
      <c r="N712" s="36">
        <v>0</v>
      </c>
    </row>
    <row r="713" spans="1:14" s="27" customFormat="1" ht="94.5">
      <c r="A713" s="23">
        <v>22</v>
      </c>
      <c r="B713" s="24" t="s">
        <v>653</v>
      </c>
      <c r="C713" s="25">
        <v>1721.02</v>
      </c>
      <c r="D713" s="25">
        <v>0</v>
      </c>
      <c r="E713" s="25">
        <v>1721.02</v>
      </c>
      <c r="F713" s="25">
        <v>0</v>
      </c>
      <c r="G713" s="25">
        <v>1721.02</v>
      </c>
      <c r="H713" s="25">
        <v>0</v>
      </c>
      <c r="I713" s="25">
        <v>1721.02</v>
      </c>
      <c r="J713" s="25">
        <v>0</v>
      </c>
      <c r="K713" s="25">
        <v>1721.02</v>
      </c>
      <c r="L713" s="25">
        <v>0</v>
      </c>
      <c r="M713" s="25">
        <v>0</v>
      </c>
      <c r="N713" s="25">
        <v>0</v>
      </c>
    </row>
    <row r="714" spans="1:14" s="27" customFormat="1" ht="47.25">
      <c r="A714" s="33">
        <v>22</v>
      </c>
      <c r="B714" s="50" t="s">
        <v>654</v>
      </c>
      <c r="C714" s="34">
        <v>2000</v>
      </c>
      <c r="D714" s="34">
        <v>0</v>
      </c>
      <c r="E714" s="34">
        <v>2000</v>
      </c>
      <c r="F714" s="34">
        <v>0</v>
      </c>
      <c r="G714" s="34">
        <v>2000</v>
      </c>
      <c r="H714" s="34">
        <v>0</v>
      </c>
      <c r="I714" s="34">
        <v>2000</v>
      </c>
      <c r="J714" s="34">
        <v>0</v>
      </c>
      <c r="K714" s="34">
        <v>1368.971</v>
      </c>
      <c r="L714" s="34">
        <v>0</v>
      </c>
      <c r="M714" s="34">
        <v>0</v>
      </c>
      <c r="N714" s="34">
        <v>0</v>
      </c>
    </row>
    <row r="715" spans="1:14" s="27" customFormat="1" ht="31.5">
      <c r="A715" s="23">
        <v>22</v>
      </c>
      <c r="B715" s="51" t="s">
        <v>245</v>
      </c>
      <c r="C715" s="25">
        <v>3503</v>
      </c>
      <c r="D715" s="25">
        <v>0</v>
      </c>
      <c r="E715" s="25">
        <v>3503</v>
      </c>
      <c r="F715" s="25">
        <v>0</v>
      </c>
      <c r="G715" s="25">
        <v>3503</v>
      </c>
      <c r="H715" s="25">
        <v>0</v>
      </c>
      <c r="I715" s="25">
        <v>3503</v>
      </c>
      <c r="J715" s="25">
        <v>0</v>
      </c>
      <c r="K715" s="25">
        <v>1726.1690000000001</v>
      </c>
      <c r="L715" s="25">
        <v>0</v>
      </c>
      <c r="M715" s="25">
        <v>0</v>
      </c>
      <c r="N715" s="25">
        <v>0</v>
      </c>
    </row>
    <row r="716" spans="1:14" s="27" customFormat="1" ht="126">
      <c r="A716" s="73">
        <v>22</v>
      </c>
      <c r="B716" s="88" t="s">
        <v>246</v>
      </c>
      <c r="C716" s="41">
        <v>2667.0680000000002</v>
      </c>
      <c r="D716" s="41">
        <v>1000</v>
      </c>
      <c r="E716" s="41">
        <v>2667.0680000000002</v>
      </c>
      <c r="F716" s="41">
        <v>1000</v>
      </c>
      <c r="G716" s="41">
        <v>2667.0680000000002</v>
      </c>
      <c r="H716" s="41">
        <v>1000</v>
      </c>
      <c r="I716" s="41">
        <v>2667.0680000000002</v>
      </c>
      <c r="J716" s="41">
        <v>0</v>
      </c>
      <c r="K716" s="41">
        <v>1642.23</v>
      </c>
      <c r="L716" s="41">
        <v>0</v>
      </c>
      <c r="M716" s="41">
        <v>0</v>
      </c>
      <c r="N716" s="41">
        <v>0</v>
      </c>
    </row>
    <row r="717" spans="1:14" s="27" customFormat="1" ht="31.5">
      <c r="A717" s="23">
        <v>22</v>
      </c>
      <c r="B717" s="51" t="s">
        <v>247</v>
      </c>
      <c r="C717" s="25">
        <v>3931.7170000000001</v>
      </c>
      <c r="D717" s="25">
        <v>0</v>
      </c>
      <c r="E717" s="25">
        <v>3931.7170000000001</v>
      </c>
      <c r="F717" s="25">
        <v>0</v>
      </c>
      <c r="G717" s="25">
        <v>3931.7170000000001</v>
      </c>
      <c r="H717" s="25">
        <v>0</v>
      </c>
      <c r="I717" s="25">
        <v>3931.7170000000001</v>
      </c>
      <c r="J717" s="25">
        <v>0</v>
      </c>
      <c r="K717" s="25">
        <v>3931.7170000000001</v>
      </c>
      <c r="L717" s="25">
        <v>0</v>
      </c>
      <c r="M717" s="25">
        <v>0</v>
      </c>
      <c r="N717" s="25">
        <v>0</v>
      </c>
    </row>
    <row r="718" spans="1:14" s="27" customFormat="1" ht="94.5">
      <c r="A718" s="23">
        <v>22</v>
      </c>
      <c r="B718" s="51" t="s">
        <v>248</v>
      </c>
      <c r="C718" s="25">
        <v>7932.9319999999998</v>
      </c>
      <c r="D718" s="25">
        <v>0</v>
      </c>
      <c r="E718" s="25">
        <v>7932.9319999999998</v>
      </c>
      <c r="F718" s="25">
        <v>0</v>
      </c>
      <c r="G718" s="25">
        <v>7932.9319999999998</v>
      </c>
      <c r="H718" s="25">
        <v>0</v>
      </c>
      <c r="I718" s="25">
        <v>7932.9319999999998</v>
      </c>
      <c r="J718" s="25">
        <v>0</v>
      </c>
      <c r="K718" s="25">
        <v>3306.8040000000001</v>
      </c>
      <c r="L718" s="25">
        <v>0</v>
      </c>
      <c r="M718" s="25">
        <v>0</v>
      </c>
      <c r="N718" s="25">
        <v>0</v>
      </c>
    </row>
    <row r="719" spans="1:14" s="27" customFormat="1" ht="47.25">
      <c r="A719" s="35">
        <v>22</v>
      </c>
      <c r="B719" s="52" t="s">
        <v>655</v>
      </c>
      <c r="C719" s="36">
        <v>3907.8</v>
      </c>
      <c r="D719" s="36">
        <v>2000</v>
      </c>
      <c r="E719" s="36">
        <v>3907.8</v>
      </c>
      <c r="F719" s="36">
        <v>2000</v>
      </c>
      <c r="G719" s="36">
        <v>2772.8</v>
      </c>
      <c r="H719" s="36">
        <v>2000</v>
      </c>
      <c r="I719" s="36">
        <v>2772.8</v>
      </c>
      <c r="J719" s="36">
        <v>0</v>
      </c>
      <c r="K719" s="36">
        <v>0</v>
      </c>
      <c r="L719" s="36">
        <v>0</v>
      </c>
      <c r="M719" s="36">
        <v>0</v>
      </c>
      <c r="N719" s="36">
        <v>0</v>
      </c>
    </row>
    <row r="720" spans="1:14" s="27" customFormat="1" ht="78.75">
      <c r="A720" s="23">
        <v>22</v>
      </c>
      <c r="B720" s="24" t="s">
        <v>249</v>
      </c>
      <c r="C720" s="25">
        <v>1000</v>
      </c>
      <c r="D720" s="25">
        <v>0</v>
      </c>
      <c r="E720" s="25">
        <v>1000</v>
      </c>
      <c r="F720" s="25">
        <v>0</v>
      </c>
      <c r="G720" s="25">
        <v>1000</v>
      </c>
      <c r="H720" s="25">
        <v>0</v>
      </c>
      <c r="I720" s="25">
        <v>1000</v>
      </c>
      <c r="J720" s="25">
        <v>0</v>
      </c>
      <c r="K720" s="25">
        <v>1000</v>
      </c>
      <c r="L720" s="25">
        <v>0</v>
      </c>
      <c r="M720" s="25">
        <v>0</v>
      </c>
      <c r="N720" s="25">
        <v>0</v>
      </c>
    </row>
    <row r="721" spans="1:14" s="27" customFormat="1" ht="43.5" customHeight="1">
      <c r="A721" s="33">
        <v>22</v>
      </c>
      <c r="B721" s="50" t="s">
        <v>794</v>
      </c>
      <c r="C721" s="34">
        <v>0</v>
      </c>
      <c r="D721" s="34">
        <v>1501.079</v>
      </c>
      <c r="E721" s="34">
        <v>0</v>
      </c>
      <c r="F721" s="34">
        <v>1501.079</v>
      </c>
      <c r="G721" s="34">
        <v>0</v>
      </c>
      <c r="H721" s="34">
        <v>1501.079</v>
      </c>
      <c r="I721" s="34">
        <v>0</v>
      </c>
      <c r="J721" s="34">
        <v>1224.46</v>
      </c>
      <c r="K721" s="34">
        <v>0</v>
      </c>
      <c r="L721" s="34">
        <v>0</v>
      </c>
      <c r="M721" s="34">
        <v>0</v>
      </c>
      <c r="N721" s="34">
        <v>0</v>
      </c>
    </row>
    <row r="722" spans="1:14" s="27" customFormat="1" ht="63">
      <c r="A722" s="23">
        <v>22</v>
      </c>
      <c r="B722" s="51" t="s">
        <v>250</v>
      </c>
      <c r="C722" s="25">
        <v>1827</v>
      </c>
      <c r="D722" s="25">
        <v>0</v>
      </c>
      <c r="E722" s="25">
        <v>1827</v>
      </c>
      <c r="F722" s="25">
        <v>0</v>
      </c>
      <c r="G722" s="25">
        <v>1827</v>
      </c>
      <c r="H722" s="25">
        <v>0</v>
      </c>
      <c r="I722" s="25">
        <v>1827</v>
      </c>
      <c r="J722" s="25">
        <v>0</v>
      </c>
      <c r="K722" s="25">
        <v>1606.8330000000001</v>
      </c>
      <c r="L722" s="25">
        <v>0</v>
      </c>
      <c r="M722" s="25">
        <v>0</v>
      </c>
      <c r="N722" s="25">
        <v>0</v>
      </c>
    </row>
    <row r="723" spans="1:14" s="27" customFormat="1" ht="63">
      <c r="A723" s="35">
        <v>22</v>
      </c>
      <c r="B723" s="52" t="s">
        <v>858</v>
      </c>
      <c r="C723" s="36">
        <v>1500</v>
      </c>
      <c r="D723" s="36">
        <v>0</v>
      </c>
      <c r="E723" s="36">
        <v>1500</v>
      </c>
      <c r="F723" s="36">
        <v>0</v>
      </c>
      <c r="G723" s="36">
        <v>1500</v>
      </c>
      <c r="H723" s="36">
        <v>0</v>
      </c>
      <c r="I723" s="36">
        <v>1500</v>
      </c>
      <c r="J723" s="36">
        <v>0</v>
      </c>
      <c r="K723" s="36">
        <v>486.20800000000003</v>
      </c>
      <c r="L723" s="36">
        <v>0</v>
      </c>
      <c r="M723" s="36">
        <v>0</v>
      </c>
      <c r="N723" s="36">
        <v>0</v>
      </c>
    </row>
    <row r="724" spans="1:14" s="27" customFormat="1" ht="31.5">
      <c r="A724" s="23">
        <v>22</v>
      </c>
      <c r="B724" s="24" t="s">
        <v>859</v>
      </c>
      <c r="C724" s="25">
        <v>2093.498</v>
      </c>
      <c r="D724" s="25">
        <v>0</v>
      </c>
      <c r="E724" s="25">
        <v>2093.498</v>
      </c>
      <c r="F724" s="25">
        <v>0</v>
      </c>
      <c r="G724" s="25">
        <v>2093.498</v>
      </c>
      <c r="H724" s="25">
        <v>0</v>
      </c>
      <c r="I724" s="25">
        <v>2093.498</v>
      </c>
      <c r="J724" s="25">
        <v>0</v>
      </c>
      <c r="K724" s="25">
        <v>0</v>
      </c>
      <c r="L724" s="25">
        <v>0</v>
      </c>
      <c r="M724" s="25">
        <v>0</v>
      </c>
      <c r="N724" s="25">
        <v>0</v>
      </c>
    </row>
    <row r="725" spans="1:14" s="27" customFormat="1" ht="47.25">
      <c r="A725" s="23">
        <v>22</v>
      </c>
      <c r="B725" s="24" t="s">
        <v>251</v>
      </c>
      <c r="C725" s="25">
        <v>4000</v>
      </c>
      <c r="D725" s="25">
        <v>6890.05</v>
      </c>
      <c r="E725" s="25">
        <v>4000</v>
      </c>
      <c r="F725" s="25">
        <v>6890.05</v>
      </c>
      <c r="G725" s="25">
        <v>4000</v>
      </c>
      <c r="H725" s="25">
        <v>6890.05</v>
      </c>
      <c r="I725" s="25">
        <v>4000</v>
      </c>
      <c r="J725" s="25">
        <v>0</v>
      </c>
      <c r="K725" s="25">
        <v>3267.0149999999999</v>
      </c>
      <c r="L725" s="25">
        <v>0</v>
      </c>
      <c r="M725" s="25">
        <v>0</v>
      </c>
      <c r="N725" s="25">
        <v>0</v>
      </c>
    </row>
    <row r="726" spans="1:14" s="27" customFormat="1" ht="47.25">
      <c r="A726" s="23">
        <v>22</v>
      </c>
      <c r="B726" s="24" t="s">
        <v>252</v>
      </c>
      <c r="C726" s="25">
        <v>678.82399999999996</v>
      </c>
      <c r="D726" s="25">
        <v>4000</v>
      </c>
      <c r="E726" s="25">
        <v>678.82399999999996</v>
      </c>
      <c r="F726" s="25">
        <v>4000</v>
      </c>
      <c r="G726" s="25">
        <v>678.82399999999996</v>
      </c>
      <c r="H726" s="25">
        <v>4000</v>
      </c>
      <c r="I726" s="25">
        <v>678.82399999999996</v>
      </c>
      <c r="J726" s="25">
        <v>0</v>
      </c>
      <c r="K726" s="25">
        <v>0</v>
      </c>
      <c r="L726" s="25">
        <v>0</v>
      </c>
      <c r="M726" s="25">
        <v>0</v>
      </c>
      <c r="N726" s="25">
        <v>0</v>
      </c>
    </row>
    <row r="727" spans="1:14" s="27" customFormat="1" ht="47.25">
      <c r="A727" s="23">
        <v>22</v>
      </c>
      <c r="B727" s="24" t="s">
        <v>656</v>
      </c>
      <c r="C727" s="25">
        <v>1722.703</v>
      </c>
      <c r="D727" s="25">
        <v>0</v>
      </c>
      <c r="E727" s="25">
        <v>1722.703</v>
      </c>
      <c r="F727" s="25">
        <v>0</v>
      </c>
      <c r="G727" s="25">
        <v>1722.703</v>
      </c>
      <c r="H727" s="25">
        <v>0</v>
      </c>
      <c r="I727" s="25">
        <v>1722.703</v>
      </c>
      <c r="J727" s="25">
        <v>0</v>
      </c>
      <c r="K727" s="25">
        <v>605.89300000000003</v>
      </c>
      <c r="L727" s="25">
        <v>0</v>
      </c>
      <c r="M727" s="25">
        <v>0</v>
      </c>
      <c r="N727" s="25">
        <v>0</v>
      </c>
    </row>
    <row r="728" spans="1:14" s="27" customFormat="1" ht="47.25">
      <c r="A728" s="23">
        <v>22</v>
      </c>
      <c r="B728" s="24" t="s">
        <v>657</v>
      </c>
      <c r="C728" s="26">
        <v>1406</v>
      </c>
      <c r="D728" s="26">
        <v>0</v>
      </c>
      <c r="E728" s="25">
        <v>1406</v>
      </c>
      <c r="F728" s="25">
        <v>0</v>
      </c>
      <c r="G728" s="25">
        <v>1406</v>
      </c>
      <c r="H728" s="25">
        <v>0</v>
      </c>
      <c r="I728" s="25">
        <v>1406</v>
      </c>
      <c r="J728" s="25">
        <v>0</v>
      </c>
      <c r="K728" s="25">
        <v>376.666</v>
      </c>
      <c r="L728" s="25">
        <v>0</v>
      </c>
      <c r="M728" s="25">
        <v>0</v>
      </c>
      <c r="N728" s="25">
        <v>0</v>
      </c>
    </row>
    <row r="729" spans="1:14" s="27" customFormat="1" ht="47.25">
      <c r="A729" s="23">
        <v>22</v>
      </c>
      <c r="B729" s="24" t="s">
        <v>253</v>
      </c>
      <c r="C729" s="26">
        <v>2903</v>
      </c>
      <c r="D729" s="26">
        <v>0</v>
      </c>
      <c r="E729" s="25">
        <v>2903</v>
      </c>
      <c r="F729" s="25">
        <v>0</v>
      </c>
      <c r="G729" s="25">
        <v>2903</v>
      </c>
      <c r="H729" s="25">
        <v>0</v>
      </c>
      <c r="I729" s="25">
        <v>2903</v>
      </c>
      <c r="J729" s="25">
        <v>0</v>
      </c>
      <c r="K729" s="25">
        <v>839.79700000000003</v>
      </c>
      <c r="L729" s="25">
        <v>0</v>
      </c>
      <c r="M729" s="25">
        <v>0</v>
      </c>
      <c r="N729" s="25">
        <v>0</v>
      </c>
    </row>
    <row r="730" spans="1:14" s="27" customFormat="1" ht="31.5">
      <c r="A730" s="23">
        <v>22</v>
      </c>
      <c r="B730" s="24" t="s">
        <v>530</v>
      </c>
      <c r="C730" s="26">
        <v>159.30000000000001</v>
      </c>
      <c r="D730" s="26">
        <v>0</v>
      </c>
      <c r="E730" s="25">
        <v>159.30000000000001</v>
      </c>
      <c r="F730" s="25">
        <v>0</v>
      </c>
      <c r="G730" s="25">
        <v>159.30000000000001</v>
      </c>
      <c r="H730" s="25">
        <v>0</v>
      </c>
      <c r="I730" s="25">
        <v>159.30000000000001</v>
      </c>
      <c r="J730" s="25">
        <v>0</v>
      </c>
      <c r="K730" s="25">
        <v>0</v>
      </c>
      <c r="L730" s="25">
        <v>0</v>
      </c>
      <c r="M730" s="25">
        <v>0</v>
      </c>
      <c r="N730" s="25">
        <v>159.30000000000001</v>
      </c>
    </row>
    <row r="731" spans="1:14" s="27" customFormat="1" ht="51" customHeight="1">
      <c r="A731" s="33">
        <v>22</v>
      </c>
      <c r="B731" s="50" t="s">
        <v>254</v>
      </c>
      <c r="C731" s="89">
        <v>1011.6</v>
      </c>
      <c r="D731" s="89">
        <v>800</v>
      </c>
      <c r="E731" s="34">
        <v>1011.6</v>
      </c>
      <c r="F731" s="34">
        <v>800</v>
      </c>
      <c r="G731" s="34">
        <v>1011.6</v>
      </c>
      <c r="H731" s="34">
        <v>800</v>
      </c>
      <c r="I731" s="34">
        <v>1011.6</v>
      </c>
      <c r="J731" s="34">
        <v>0</v>
      </c>
      <c r="K731" s="34">
        <v>403.5</v>
      </c>
      <c r="L731" s="34">
        <v>0</v>
      </c>
      <c r="M731" s="34">
        <v>0</v>
      </c>
      <c r="N731" s="34">
        <v>0</v>
      </c>
    </row>
    <row r="732" spans="1:14" s="27" customFormat="1" ht="18.75" customHeight="1">
      <c r="A732" s="23">
        <v>22</v>
      </c>
      <c r="B732" s="51" t="s">
        <v>531</v>
      </c>
      <c r="C732" s="26">
        <v>2718</v>
      </c>
      <c r="D732" s="26"/>
      <c r="E732" s="25">
        <v>2718</v>
      </c>
      <c r="F732" s="25"/>
      <c r="G732" s="25">
        <v>2315</v>
      </c>
      <c r="H732" s="25"/>
      <c r="I732" s="25">
        <v>2315</v>
      </c>
      <c r="J732" s="25"/>
      <c r="K732" s="25">
        <v>795.13800000000003</v>
      </c>
      <c r="L732" s="25"/>
      <c r="M732" s="25"/>
      <c r="N732" s="25"/>
    </row>
    <row r="733" spans="1:14" s="27" customFormat="1" ht="33.75" customHeight="1">
      <c r="A733" s="73">
        <v>22</v>
      </c>
      <c r="B733" s="88" t="s">
        <v>532</v>
      </c>
      <c r="C733" s="94">
        <v>4000</v>
      </c>
      <c r="D733" s="94">
        <v>8000</v>
      </c>
      <c r="E733" s="41">
        <v>4000</v>
      </c>
      <c r="F733" s="41">
        <v>8000</v>
      </c>
      <c r="G733" s="41">
        <v>4000</v>
      </c>
      <c r="H733" s="41">
        <v>8000</v>
      </c>
      <c r="I733" s="41">
        <v>4000</v>
      </c>
      <c r="J733" s="41">
        <v>0</v>
      </c>
      <c r="K733" s="41">
        <v>3789.3290000000002</v>
      </c>
      <c r="L733" s="41">
        <v>0</v>
      </c>
      <c r="M733" s="41">
        <v>0</v>
      </c>
      <c r="N733" s="41">
        <v>0</v>
      </c>
    </row>
    <row r="734" spans="1:14" s="27" customFormat="1" ht="47.25" customHeight="1">
      <c r="A734" s="23">
        <v>22</v>
      </c>
      <c r="B734" s="142" t="s">
        <v>533</v>
      </c>
      <c r="C734" s="26">
        <v>10000</v>
      </c>
      <c r="D734" s="25">
        <v>0</v>
      </c>
      <c r="E734" s="25">
        <v>10000</v>
      </c>
      <c r="F734" s="25">
        <v>0</v>
      </c>
      <c r="G734" s="25">
        <v>7000</v>
      </c>
      <c r="H734" s="25">
        <v>0</v>
      </c>
      <c r="I734" s="25">
        <v>7000</v>
      </c>
      <c r="J734" s="25">
        <v>0</v>
      </c>
      <c r="K734" s="25">
        <v>2947.0909999999999</v>
      </c>
      <c r="L734" s="25">
        <v>0</v>
      </c>
      <c r="M734" s="25">
        <v>0</v>
      </c>
      <c r="N734" s="25">
        <v>0</v>
      </c>
    </row>
    <row r="735" spans="1:14" s="27" customFormat="1" ht="48" customHeight="1">
      <c r="A735" s="35">
        <v>22</v>
      </c>
      <c r="B735" s="52" t="s">
        <v>534</v>
      </c>
      <c r="C735" s="95">
        <v>4000</v>
      </c>
      <c r="D735" s="95">
        <v>6000</v>
      </c>
      <c r="E735" s="36">
        <v>4000</v>
      </c>
      <c r="F735" s="36">
        <v>6000</v>
      </c>
      <c r="G735" s="36">
        <v>2000</v>
      </c>
      <c r="H735" s="36">
        <v>6000</v>
      </c>
      <c r="I735" s="36">
        <v>2000</v>
      </c>
      <c r="J735" s="36">
        <v>0</v>
      </c>
      <c r="K735" s="36">
        <v>1000</v>
      </c>
      <c r="L735" s="36">
        <v>0</v>
      </c>
      <c r="M735" s="36">
        <v>0</v>
      </c>
      <c r="N735" s="36">
        <v>0</v>
      </c>
    </row>
    <row r="736" spans="1:14" s="27" customFormat="1" ht="36.75" customHeight="1">
      <c r="A736" s="23">
        <v>22</v>
      </c>
      <c r="B736" s="24" t="s">
        <v>535</v>
      </c>
      <c r="C736" s="26">
        <v>4938.8190000000004</v>
      </c>
      <c r="D736" s="26">
        <v>3000</v>
      </c>
      <c r="E736" s="25">
        <v>4938.8190000000004</v>
      </c>
      <c r="F736" s="25">
        <v>3000</v>
      </c>
      <c r="G736" s="25">
        <v>3380</v>
      </c>
      <c r="H736" s="25">
        <v>3000</v>
      </c>
      <c r="I736" s="25">
        <v>3380</v>
      </c>
      <c r="J736" s="25">
        <v>0</v>
      </c>
      <c r="K736" s="25">
        <v>2328.056</v>
      </c>
      <c r="L736" s="25">
        <v>0</v>
      </c>
      <c r="M736" s="25">
        <v>0</v>
      </c>
      <c r="N736" s="25">
        <v>0</v>
      </c>
    </row>
    <row r="737" spans="1:14" s="27" customFormat="1" ht="48" customHeight="1">
      <c r="A737" s="23">
        <v>22</v>
      </c>
      <c r="B737" s="24" t="s">
        <v>536</v>
      </c>
      <c r="C737" s="26">
        <v>3000</v>
      </c>
      <c r="D737" s="25">
        <v>0</v>
      </c>
      <c r="E737" s="25">
        <v>3000</v>
      </c>
      <c r="F737" s="25">
        <v>0</v>
      </c>
      <c r="G737" s="25">
        <v>3000</v>
      </c>
      <c r="H737" s="25">
        <v>0</v>
      </c>
      <c r="I737" s="25">
        <v>3000</v>
      </c>
      <c r="J737" s="25">
        <v>0</v>
      </c>
      <c r="K737" s="25">
        <v>0</v>
      </c>
      <c r="L737" s="25">
        <v>0</v>
      </c>
      <c r="M737" s="25">
        <v>0</v>
      </c>
      <c r="N737" s="25">
        <v>0</v>
      </c>
    </row>
    <row r="738" spans="1:14" s="27" customFormat="1" ht="29.25" customHeight="1">
      <c r="A738" s="33">
        <v>22</v>
      </c>
      <c r="B738" s="50" t="s">
        <v>537</v>
      </c>
      <c r="C738" s="89">
        <v>6748.076</v>
      </c>
      <c r="D738" s="34">
        <v>0</v>
      </c>
      <c r="E738" s="34">
        <v>6748.076</v>
      </c>
      <c r="F738" s="34">
        <v>0</v>
      </c>
      <c r="G738" s="34">
        <v>5019.4709999999995</v>
      </c>
      <c r="H738" s="34">
        <v>0</v>
      </c>
      <c r="I738" s="34">
        <v>5019.4709999999995</v>
      </c>
      <c r="J738" s="34">
        <v>0</v>
      </c>
      <c r="K738" s="34">
        <v>0</v>
      </c>
      <c r="L738" s="34">
        <v>0</v>
      </c>
      <c r="M738" s="34">
        <v>0</v>
      </c>
      <c r="N738" s="34">
        <v>0</v>
      </c>
    </row>
    <row r="739" spans="1:14" s="27" customFormat="1" ht="65.25" customHeight="1">
      <c r="A739" s="23">
        <v>22</v>
      </c>
      <c r="B739" s="51" t="s">
        <v>538</v>
      </c>
      <c r="C739" s="26">
        <v>4054.123</v>
      </c>
      <c r="D739" s="26">
        <v>2000</v>
      </c>
      <c r="E739" s="25">
        <v>4054.123</v>
      </c>
      <c r="F739" s="25">
        <v>2000</v>
      </c>
      <c r="G739" s="25">
        <v>4054.123</v>
      </c>
      <c r="H739" s="25">
        <v>2000</v>
      </c>
      <c r="I739" s="25">
        <v>4054.123</v>
      </c>
      <c r="J739" s="25">
        <v>0</v>
      </c>
      <c r="K739" s="25">
        <v>2351.2130000000002</v>
      </c>
      <c r="L739" s="25">
        <v>0</v>
      </c>
      <c r="M739" s="25">
        <v>0</v>
      </c>
      <c r="N739" s="25">
        <v>0</v>
      </c>
    </row>
    <row r="740" spans="1:14" s="27" customFormat="1" ht="117.75" customHeight="1">
      <c r="A740" s="35">
        <v>22</v>
      </c>
      <c r="B740" s="52" t="s">
        <v>539</v>
      </c>
      <c r="C740" s="95">
        <v>4000</v>
      </c>
      <c r="D740" s="36">
        <v>0</v>
      </c>
      <c r="E740" s="36">
        <v>4000</v>
      </c>
      <c r="F740" s="36">
        <v>0</v>
      </c>
      <c r="G740" s="36">
        <v>4000</v>
      </c>
      <c r="H740" s="36">
        <v>0</v>
      </c>
      <c r="I740" s="36">
        <v>4000</v>
      </c>
      <c r="J740" s="36">
        <v>0</v>
      </c>
      <c r="K740" s="36">
        <v>2234.1759999999999</v>
      </c>
      <c r="L740" s="36">
        <v>0</v>
      </c>
      <c r="M740" s="36">
        <v>0</v>
      </c>
      <c r="N740" s="36">
        <v>0</v>
      </c>
    </row>
    <row r="741" spans="1:14" s="27" customFormat="1" ht="47.25" customHeight="1">
      <c r="A741" s="23">
        <v>22</v>
      </c>
      <c r="B741" s="50" t="s">
        <v>540</v>
      </c>
      <c r="C741" s="25">
        <v>1827.3610000000001</v>
      </c>
      <c r="D741" s="25">
        <v>1142.6590000000001</v>
      </c>
      <c r="E741" s="25">
        <v>1827.3610000000001</v>
      </c>
      <c r="F741" s="25">
        <v>1142.6590000000001</v>
      </c>
      <c r="G741" s="25">
        <v>1827.3610000000001</v>
      </c>
      <c r="H741" s="25">
        <v>1142.6590000000001</v>
      </c>
      <c r="I741" s="25">
        <v>1827.3610000000001</v>
      </c>
      <c r="J741" s="25">
        <v>0</v>
      </c>
      <c r="K741" s="25">
        <v>875.4</v>
      </c>
      <c r="L741" s="25">
        <v>0</v>
      </c>
      <c r="M741" s="25">
        <v>0</v>
      </c>
      <c r="N741" s="25">
        <v>0</v>
      </c>
    </row>
    <row r="742" spans="1:14" s="27" customFormat="1" ht="62.25" customHeight="1">
      <c r="A742" s="33">
        <v>22</v>
      </c>
      <c r="B742" s="50" t="s">
        <v>541</v>
      </c>
      <c r="C742" s="34">
        <v>2893.75</v>
      </c>
      <c r="D742" s="34">
        <v>0</v>
      </c>
      <c r="E742" s="34">
        <v>2893.75</v>
      </c>
      <c r="F742" s="34">
        <v>0</v>
      </c>
      <c r="G742" s="34">
        <v>2893.75</v>
      </c>
      <c r="H742" s="34">
        <v>0</v>
      </c>
      <c r="I742" s="34">
        <v>2893.75</v>
      </c>
      <c r="J742" s="34">
        <v>0</v>
      </c>
      <c r="K742" s="34">
        <v>1090.96</v>
      </c>
      <c r="L742" s="34">
        <v>0</v>
      </c>
      <c r="M742" s="34">
        <v>0</v>
      </c>
      <c r="N742" s="34">
        <v>0</v>
      </c>
    </row>
    <row r="743" spans="1:14" s="27" customFormat="1" ht="48.75" customHeight="1">
      <c r="A743" s="23">
        <v>22</v>
      </c>
      <c r="B743" s="51" t="s">
        <v>542</v>
      </c>
      <c r="C743" s="25">
        <v>7667.46</v>
      </c>
      <c r="D743" s="25">
        <v>0</v>
      </c>
      <c r="E743" s="25">
        <v>7667.46</v>
      </c>
      <c r="F743" s="25">
        <v>0</v>
      </c>
      <c r="G743" s="25">
        <v>7667.46</v>
      </c>
      <c r="H743" s="25">
        <v>0</v>
      </c>
      <c r="I743" s="25">
        <v>7667.46</v>
      </c>
      <c r="J743" s="25">
        <v>0</v>
      </c>
      <c r="K743" s="25">
        <v>4621.3860000000004</v>
      </c>
      <c r="L743" s="25">
        <v>0</v>
      </c>
      <c r="M743" s="25">
        <v>0</v>
      </c>
      <c r="N743" s="25">
        <v>0</v>
      </c>
    </row>
    <row r="744" spans="1:14" s="27" customFormat="1" ht="82.5" customHeight="1">
      <c r="A744" s="35">
        <v>22</v>
      </c>
      <c r="B744" s="52" t="s">
        <v>543</v>
      </c>
      <c r="C744" s="36">
        <v>3928.2</v>
      </c>
      <c r="D744" s="36">
        <v>0</v>
      </c>
      <c r="E744" s="36">
        <v>3928.2</v>
      </c>
      <c r="F744" s="36">
        <v>0</v>
      </c>
      <c r="G744" s="36">
        <v>3928.2</v>
      </c>
      <c r="H744" s="36">
        <v>0</v>
      </c>
      <c r="I744" s="36">
        <v>3928.2</v>
      </c>
      <c r="J744" s="36">
        <v>0</v>
      </c>
      <c r="K744" s="36">
        <v>2458.7759999999998</v>
      </c>
      <c r="L744" s="36">
        <v>0</v>
      </c>
      <c r="M744" s="36">
        <v>0</v>
      </c>
      <c r="N744" s="36">
        <v>0</v>
      </c>
    </row>
    <row r="745" spans="1:14" s="27" customFormat="1" ht="66" customHeight="1">
      <c r="A745" s="33">
        <v>22</v>
      </c>
      <c r="B745" s="50" t="s">
        <v>544</v>
      </c>
      <c r="C745" s="34">
        <v>2460.739</v>
      </c>
      <c r="D745" s="34">
        <v>0</v>
      </c>
      <c r="E745" s="34">
        <v>2460.739</v>
      </c>
      <c r="F745" s="34">
        <v>0</v>
      </c>
      <c r="G745" s="34">
        <v>2460.739</v>
      </c>
      <c r="H745" s="34">
        <v>0</v>
      </c>
      <c r="I745" s="34">
        <v>2460.739</v>
      </c>
      <c r="J745" s="34">
        <v>0</v>
      </c>
      <c r="K745" s="34">
        <v>802.71400000000006</v>
      </c>
      <c r="L745" s="34">
        <v>0</v>
      </c>
      <c r="M745" s="34">
        <v>0</v>
      </c>
      <c r="N745" s="34">
        <v>0</v>
      </c>
    </row>
    <row r="746" spans="1:14" s="27" customFormat="1" ht="47.25" customHeight="1">
      <c r="A746" s="23">
        <v>22</v>
      </c>
      <c r="B746" s="51" t="s">
        <v>545</v>
      </c>
      <c r="C746" s="25">
        <v>4000</v>
      </c>
      <c r="D746" s="25">
        <v>0</v>
      </c>
      <c r="E746" s="25">
        <v>4000</v>
      </c>
      <c r="F746" s="25">
        <v>0</v>
      </c>
      <c r="G746" s="25">
        <v>4000</v>
      </c>
      <c r="H746" s="25">
        <v>0</v>
      </c>
      <c r="I746" s="25">
        <v>4000</v>
      </c>
      <c r="J746" s="25">
        <v>0</v>
      </c>
      <c r="K746" s="25">
        <v>2934.7890000000002</v>
      </c>
      <c r="L746" s="25">
        <v>0</v>
      </c>
      <c r="M746" s="25">
        <v>0</v>
      </c>
      <c r="N746" s="25">
        <v>0</v>
      </c>
    </row>
    <row r="747" spans="1:14" s="27" customFormat="1" ht="110.25" customHeight="1">
      <c r="A747" s="35">
        <v>22</v>
      </c>
      <c r="B747" s="52" t="s">
        <v>546</v>
      </c>
      <c r="C747" s="36">
        <v>3079.7930000000001</v>
      </c>
      <c r="D747" s="36">
        <v>3000</v>
      </c>
      <c r="E747" s="36">
        <v>3079.7930000000001</v>
      </c>
      <c r="F747" s="36">
        <v>3000</v>
      </c>
      <c r="G747" s="36">
        <v>3079.7930000000001</v>
      </c>
      <c r="H747" s="36">
        <v>3000</v>
      </c>
      <c r="I747" s="36">
        <v>3079.7930000000001</v>
      </c>
      <c r="J747" s="36">
        <v>0</v>
      </c>
      <c r="K747" s="36">
        <v>180</v>
      </c>
      <c r="L747" s="36">
        <v>0</v>
      </c>
      <c r="M747" s="36">
        <v>0</v>
      </c>
      <c r="N747" s="36">
        <v>0</v>
      </c>
    </row>
    <row r="748" spans="1:14" s="27" customFormat="1">
      <c r="A748" s="186">
        <v>23</v>
      </c>
      <c r="B748" s="183" t="s">
        <v>255</v>
      </c>
      <c r="C748" s="110">
        <f t="shared" ref="C748:H748" si="21">SUM(C750:C776)</f>
        <v>90549.222999999998</v>
      </c>
      <c r="D748" s="107">
        <f t="shared" si="21"/>
        <v>44615.042000000001</v>
      </c>
      <c r="E748" s="110">
        <f t="shared" si="21"/>
        <v>90549.222999999998</v>
      </c>
      <c r="F748" s="105">
        <f t="shared" si="21"/>
        <v>44615.042000000001</v>
      </c>
      <c r="G748" s="110">
        <f t="shared" si="21"/>
        <v>85315.43299999999</v>
      </c>
      <c r="H748" s="105">
        <f t="shared" si="21"/>
        <v>44615.042000000001</v>
      </c>
      <c r="I748" s="110">
        <f>SUM(I750:I776)</f>
        <v>85315.43299999999</v>
      </c>
      <c r="J748" s="105">
        <f>SUM(J750:J776)</f>
        <v>2019.2</v>
      </c>
      <c r="K748" s="105">
        <f>SUM(K750:K776)</f>
        <v>38241.752</v>
      </c>
      <c r="L748" s="105">
        <f>SUM(L750:L776)</f>
        <v>0</v>
      </c>
      <c r="M748" s="105">
        <f>SUM(M750:M776)</f>
        <v>304.512</v>
      </c>
      <c r="N748" s="105">
        <f>SUM(N750:N753)</f>
        <v>0</v>
      </c>
    </row>
    <row r="749" spans="1:14" s="27" customFormat="1" ht="43.5" customHeight="1">
      <c r="A749" s="204"/>
      <c r="B749" s="187"/>
      <c r="C749" s="111"/>
      <c r="D749" s="114" t="s">
        <v>795</v>
      </c>
      <c r="E749" s="111"/>
      <c r="F749" s="106"/>
      <c r="G749" s="111"/>
      <c r="H749" s="106"/>
      <c r="I749" s="111"/>
      <c r="J749" s="106"/>
      <c r="K749" s="106"/>
      <c r="L749" s="106"/>
      <c r="M749" s="106"/>
      <c r="N749" s="106"/>
    </row>
    <row r="750" spans="1:14" s="27" customFormat="1" ht="47.25">
      <c r="A750" s="23">
        <v>23</v>
      </c>
      <c r="B750" s="51" t="s">
        <v>816</v>
      </c>
      <c r="C750" s="25">
        <v>2113.98</v>
      </c>
      <c r="D750" s="25">
        <v>0</v>
      </c>
      <c r="E750" s="25">
        <v>2113.98</v>
      </c>
      <c r="F750" s="25">
        <v>0</v>
      </c>
      <c r="G750" s="25">
        <v>2113.98</v>
      </c>
      <c r="H750" s="25">
        <v>0</v>
      </c>
      <c r="I750" s="25">
        <v>2113.98</v>
      </c>
      <c r="J750" s="25">
        <v>0</v>
      </c>
      <c r="K750" s="25">
        <v>2094.1950000000002</v>
      </c>
      <c r="L750" s="25">
        <v>0</v>
      </c>
      <c r="M750" s="25">
        <v>0</v>
      </c>
      <c r="N750" s="25">
        <v>0</v>
      </c>
    </row>
    <row r="751" spans="1:14" s="27" customFormat="1" ht="110.25">
      <c r="A751" s="35">
        <v>23</v>
      </c>
      <c r="B751" s="52" t="s">
        <v>256</v>
      </c>
      <c r="C751" s="36">
        <v>10987.963</v>
      </c>
      <c r="D751" s="36">
        <v>0</v>
      </c>
      <c r="E751" s="36">
        <v>10987.963</v>
      </c>
      <c r="F751" s="36">
        <v>0</v>
      </c>
      <c r="G751" s="36">
        <v>10987.963</v>
      </c>
      <c r="H751" s="36">
        <v>0</v>
      </c>
      <c r="I751" s="36">
        <v>10987.963</v>
      </c>
      <c r="J751" s="36">
        <v>0</v>
      </c>
      <c r="K751" s="36">
        <v>3675.2089999999998</v>
      </c>
      <c r="L751" s="36">
        <v>0</v>
      </c>
      <c r="M751" s="36">
        <v>0</v>
      </c>
      <c r="N751" s="36">
        <v>0</v>
      </c>
    </row>
    <row r="752" spans="1:14" s="27" customFormat="1" ht="78.75">
      <c r="A752" s="33">
        <v>23</v>
      </c>
      <c r="B752" s="50" t="s">
        <v>257</v>
      </c>
      <c r="C752" s="34">
        <v>15597.41</v>
      </c>
      <c r="D752" s="34">
        <v>2351.41</v>
      </c>
      <c r="E752" s="34">
        <v>15597.41</v>
      </c>
      <c r="F752" s="34">
        <v>2351.41</v>
      </c>
      <c r="G752" s="34">
        <v>15597.41</v>
      </c>
      <c r="H752" s="34">
        <v>2351.41</v>
      </c>
      <c r="I752" s="34">
        <v>15597.41</v>
      </c>
      <c r="J752" s="34">
        <v>0</v>
      </c>
      <c r="K752" s="34">
        <v>2874.2669999999998</v>
      </c>
      <c r="L752" s="34">
        <v>0</v>
      </c>
      <c r="M752" s="34">
        <v>0</v>
      </c>
      <c r="N752" s="34">
        <v>0</v>
      </c>
    </row>
    <row r="753" spans="1:256" s="27" customFormat="1" ht="126" customHeight="1">
      <c r="A753" s="23">
        <v>23</v>
      </c>
      <c r="B753" s="142" t="s">
        <v>658</v>
      </c>
      <c r="C753" s="25">
        <v>304.512</v>
      </c>
      <c r="D753" s="25">
        <v>0</v>
      </c>
      <c r="E753" s="25">
        <v>304.512</v>
      </c>
      <c r="F753" s="25">
        <v>0</v>
      </c>
      <c r="G753" s="25">
        <v>304.512</v>
      </c>
      <c r="H753" s="25">
        <v>0</v>
      </c>
      <c r="I753" s="25">
        <v>304.512</v>
      </c>
      <c r="J753" s="25">
        <v>0</v>
      </c>
      <c r="K753" s="25">
        <v>0</v>
      </c>
      <c r="L753" s="25">
        <v>0</v>
      </c>
      <c r="M753" s="25">
        <v>304.512</v>
      </c>
      <c r="N753" s="25">
        <v>0</v>
      </c>
    </row>
    <row r="754" spans="1:256" s="27" customFormat="1" ht="45" customHeight="1">
      <c r="A754" s="23">
        <v>23</v>
      </c>
      <c r="B754" s="142" t="s">
        <v>547</v>
      </c>
      <c r="C754" s="25"/>
      <c r="D754" s="25">
        <v>2520.4859999999999</v>
      </c>
      <c r="E754" s="25">
        <v>0</v>
      </c>
      <c r="F754" s="25">
        <v>2520.4859999999999</v>
      </c>
      <c r="G754" s="25">
        <v>0</v>
      </c>
      <c r="H754" s="25">
        <v>2520.4859999999999</v>
      </c>
      <c r="I754" s="25">
        <v>0</v>
      </c>
      <c r="J754" s="25">
        <v>0</v>
      </c>
      <c r="K754" s="25">
        <v>0</v>
      </c>
      <c r="L754" s="25">
        <v>0</v>
      </c>
      <c r="M754" s="25">
        <v>0</v>
      </c>
      <c r="N754" s="25">
        <v>0</v>
      </c>
    </row>
    <row r="755" spans="1:256" s="27" customFormat="1" ht="75.75" customHeight="1">
      <c r="A755" s="73">
        <v>23</v>
      </c>
      <c r="B755" s="143" t="s">
        <v>548</v>
      </c>
      <c r="C755" s="41">
        <v>713.51700000000005</v>
      </c>
      <c r="D755" s="41">
        <v>636.27300000000002</v>
      </c>
      <c r="E755" s="41">
        <v>713.51700000000005</v>
      </c>
      <c r="F755" s="41">
        <v>636.27300000000002</v>
      </c>
      <c r="G755" s="41">
        <v>713.51700000000005</v>
      </c>
      <c r="H755" s="41">
        <v>636.27300000000002</v>
      </c>
      <c r="I755" s="41">
        <v>713.51700000000005</v>
      </c>
      <c r="J755" s="41">
        <v>0</v>
      </c>
      <c r="K755" s="41">
        <v>431.5</v>
      </c>
      <c r="L755" s="41">
        <v>0</v>
      </c>
      <c r="M755" s="41">
        <v>0</v>
      </c>
      <c r="N755" s="41">
        <v>0</v>
      </c>
    </row>
    <row r="756" spans="1:256" s="27" customFormat="1" ht="62.25" customHeight="1">
      <c r="A756" s="23">
        <v>23</v>
      </c>
      <c r="B756" s="51" t="s">
        <v>549</v>
      </c>
      <c r="C756" s="25">
        <v>711.38499999999999</v>
      </c>
      <c r="D756" s="25">
        <v>0</v>
      </c>
      <c r="E756" s="25">
        <v>711.38499999999999</v>
      </c>
      <c r="F756" s="25">
        <v>0</v>
      </c>
      <c r="G756" s="25">
        <v>711.38499999999999</v>
      </c>
      <c r="H756" s="25">
        <v>0</v>
      </c>
      <c r="I756" s="25">
        <v>711.38499999999999</v>
      </c>
      <c r="J756" s="25">
        <v>0</v>
      </c>
      <c r="K756" s="25">
        <v>630.69000000000005</v>
      </c>
      <c r="L756" s="25">
        <v>0</v>
      </c>
      <c r="M756" s="25">
        <v>0</v>
      </c>
      <c r="N756" s="25">
        <v>0</v>
      </c>
    </row>
    <row r="757" spans="1:256" s="27" customFormat="1" ht="45" customHeight="1">
      <c r="A757" s="73">
        <v>23</v>
      </c>
      <c r="B757" s="144" t="s">
        <v>550</v>
      </c>
      <c r="C757" s="41">
        <v>272.92899999999997</v>
      </c>
      <c r="D757" s="41">
        <v>243.38200000000001</v>
      </c>
      <c r="E757" s="36">
        <v>272.92899999999997</v>
      </c>
      <c r="F757" s="36">
        <v>243.38200000000001</v>
      </c>
      <c r="G757" s="36">
        <v>272.92899999999997</v>
      </c>
      <c r="H757" s="36">
        <v>243.38200000000001</v>
      </c>
      <c r="I757" s="36">
        <v>272.92899999999997</v>
      </c>
      <c r="J757" s="36">
        <v>0</v>
      </c>
      <c r="K757" s="36">
        <v>272.92899999999997</v>
      </c>
      <c r="L757" s="36">
        <v>0</v>
      </c>
      <c r="M757" s="36">
        <v>0</v>
      </c>
      <c r="N757" s="36">
        <v>0</v>
      </c>
    </row>
    <row r="758" spans="1:256" s="39" customFormat="1" ht="80.25" customHeight="1">
      <c r="A758" s="33">
        <v>23</v>
      </c>
      <c r="B758" s="24" t="s">
        <v>551</v>
      </c>
      <c r="C758" s="25">
        <v>0</v>
      </c>
      <c r="D758" s="25">
        <v>906.45600000000002</v>
      </c>
      <c r="E758" s="25">
        <v>0</v>
      </c>
      <c r="F758" s="25">
        <v>906.45600000000002</v>
      </c>
      <c r="G758" s="25">
        <v>0</v>
      </c>
      <c r="H758" s="25">
        <v>906.45600000000002</v>
      </c>
      <c r="I758" s="25">
        <v>0</v>
      </c>
      <c r="J758" s="25">
        <v>0</v>
      </c>
      <c r="K758" s="25">
        <v>0</v>
      </c>
      <c r="L758" s="25">
        <v>0</v>
      </c>
      <c r="M758" s="25">
        <v>0</v>
      </c>
      <c r="N758" s="25">
        <v>0</v>
      </c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  <c r="AE758" s="37"/>
      <c r="AF758" s="37"/>
      <c r="AG758" s="37"/>
      <c r="AH758" s="37"/>
      <c r="AI758" s="37"/>
      <c r="AJ758" s="37"/>
      <c r="AK758" s="37"/>
      <c r="AL758" s="37"/>
      <c r="AM758" s="37"/>
      <c r="AN758" s="37"/>
      <c r="AO758" s="37"/>
      <c r="AP758" s="37"/>
      <c r="AQ758" s="37"/>
      <c r="AR758" s="37"/>
      <c r="AS758" s="37"/>
      <c r="AT758" s="37"/>
      <c r="AU758" s="37"/>
      <c r="AV758" s="37"/>
      <c r="AW758" s="37"/>
      <c r="AX758" s="37"/>
      <c r="AY758" s="37"/>
      <c r="AZ758" s="37"/>
      <c r="BA758" s="37"/>
      <c r="BB758" s="37"/>
      <c r="BC758" s="37"/>
      <c r="BD758" s="37"/>
      <c r="BE758" s="37"/>
      <c r="BF758" s="37"/>
      <c r="BG758" s="37"/>
      <c r="BH758" s="37"/>
      <c r="BI758" s="37"/>
      <c r="BJ758" s="37"/>
      <c r="BK758" s="37"/>
      <c r="BL758" s="37"/>
      <c r="BM758" s="37"/>
      <c r="BN758" s="37"/>
      <c r="BO758" s="37"/>
      <c r="BP758" s="37"/>
      <c r="BQ758" s="37"/>
      <c r="BR758" s="37"/>
      <c r="BS758" s="37"/>
      <c r="BT758" s="37"/>
      <c r="BU758" s="37"/>
      <c r="BV758" s="37"/>
      <c r="BW758" s="37"/>
      <c r="BX758" s="37"/>
      <c r="BY758" s="37"/>
      <c r="BZ758" s="37"/>
      <c r="CA758" s="37"/>
      <c r="CB758" s="37"/>
      <c r="CC758" s="37"/>
      <c r="CD758" s="37"/>
      <c r="CE758" s="37"/>
      <c r="CF758" s="37"/>
      <c r="CG758" s="37"/>
      <c r="CH758" s="37"/>
      <c r="CI758" s="37"/>
      <c r="CJ758" s="37"/>
      <c r="CK758" s="37"/>
      <c r="CL758" s="37"/>
      <c r="CM758" s="37"/>
      <c r="CN758" s="37"/>
      <c r="CO758" s="37"/>
      <c r="CP758" s="37"/>
      <c r="CQ758" s="37"/>
      <c r="CR758" s="37"/>
      <c r="CS758" s="37"/>
      <c r="CT758" s="37"/>
      <c r="CU758" s="37"/>
      <c r="CV758" s="37"/>
      <c r="CW758" s="37"/>
      <c r="CX758" s="37"/>
      <c r="CY758" s="37"/>
      <c r="CZ758" s="37"/>
      <c r="DA758" s="37"/>
      <c r="DB758" s="37"/>
      <c r="DC758" s="37"/>
      <c r="DD758" s="37"/>
      <c r="DE758" s="37"/>
      <c r="DF758" s="37"/>
      <c r="DG758" s="37"/>
      <c r="DH758" s="37"/>
      <c r="DI758" s="37"/>
      <c r="DJ758" s="37"/>
      <c r="DK758" s="37"/>
      <c r="DL758" s="37"/>
      <c r="DM758" s="37"/>
      <c r="DN758" s="37"/>
      <c r="DO758" s="37"/>
      <c r="DP758" s="37"/>
      <c r="DQ758" s="37"/>
      <c r="DR758" s="37"/>
      <c r="DS758" s="37"/>
      <c r="DT758" s="37"/>
      <c r="DU758" s="37"/>
      <c r="DV758" s="37"/>
      <c r="DW758" s="37"/>
      <c r="DX758" s="37"/>
      <c r="DY758" s="37"/>
      <c r="DZ758" s="37"/>
      <c r="EA758" s="37"/>
      <c r="EB758" s="37"/>
      <c r="EC758" s="37"/>
      <c r="ED758" s="37"/>
      <c r="EE758" s="37"/>
      <c r="EF758" s="37"/>
      <c r="EG758" s="37"/>
      <c r="EH758" s="37"/>
      <c r="EI758" s="37"/>
      <c r="EJ758" s="37"/>
      <c r="EK758" s="37"/>
      <c r="EL758" s="37"/>
      <c r="EM758" s="37"/>
      <c r="EN758" s="37"/>
      <c r="EO758" s="37"/>
      <c r="EP758" s="37"/>
      <c r="EQ758" s="37"/>
      <c r="ER758" s="37"/>
      <c r="ES758" s="37"/>
      <c r="ET758" s="37"/>
      <c r="EU758" s="37"/>
      <c r="EV758" s="37"/>
      <c r="EW758" s="37"/>
      <c r="EX758" s="37"/>
      <c r="EY758" s="37"/>
      <c r="EZ758" s="37"/>
      <c r="FA758" s="37"/>
      <c r="FB758" s="37"/>
      <c r="FC758" s="37"/>
      <c r="FD758" s="37"/>
      <c r="FE758" s="37"/>
      <c r="FF758" s="37"/>
      <c r="FG758" s="37"/>
      <c r="FH758" s="37"/>
      <c r="FI758" s="37"/>
      <c r="FJ758" s="37"/>
      <c r="FK758" s="37"/>
      <c r="FL758" s="37"/>
      <c r="FM758" s="37"/>
      <c r="FN758" s="37"/>
      <c r="FO758" s="37"/>
      <c r="FP758" s="37"/>
      <c r="FQ758" s="37"/>
      <c r="FR758" s="37"/>
      <c r="FS758" s="37"/>
      <c r="FT758" s="37"/>
      <c r="FU758" s="37"/>
      <c r="FV758" s="37"/>
      <c r="FW758" s="37"/>
      <c r="FX758" s="37"/>
      <c r="FY758" s="37"/>
      <c r="FZ758" s="37"/>
      <c r="GA758" s="37"/>
      <c r="GB758" s="37"/>
      <c r="GC758" s="37"/>
      <c r="GD758" s="37"/>
      <c r="GE758" s="37"/>
      <c r="GF758" s="37"/>
      <c r="GG758" s="37"/>
      <c r="GH758" s="37"/>
      <c r="GI758" s="37"/>
      <c r="GJ758" s="37"/>
      <c r="GK758" s="37"/>
      <c r="GL758" s="37"/>
      <c r="GM758" s="37"/>
      <c r="GN758" s="37"/>
      <c r="GO758" s="37"/>
      <c r="GP758" s="37"/>
      <c r="GQ758" s="37"/>
      <c r="GR758" s="37"/>
      <c r="GS758" s="37"/>
      <c r="GT758" s="37"/>
      <c r="GU758" s="37"/>
      <c r="GV758" s="37"/>
      <c r="GW758" s="37"/>
      <c r="GX758" s="37"/>
      <c r="GY758" s="37"/>
      <c r="GZ758" s="37"/>
      <c r="HA758" s="37"/>
      <c r="HB758" s="37"/>
      <c r="HC758" s="37"/>
      <c r="HD758" s="37"/>
      <c r="HE758" s="37"/>
      <c r="HF758" s="37"/>
      <c r="HG758" s="37"/>
      <c r="HH758" s="37"/>
      <c r="HI758" s="37"/>
      <c r="HJ758" s="37"/>
      <c r="HK758" s="37"/>
      <c r="HL758" s="37"/>
      <c r="HM758" s="37"/>
      <c r="HN758" s="37"/>
      <c r="HO758" s="37"/>
      <c r="HP758" s="37"/>
      <c r="HQ758" s="37"/>
      <c r="HR758" s="37"/>
      <c r="HS758" s="37"/>
      <c r="HT758" s="37"/>
      <c r="HU758" s="37"/>
      <c r="HV758" s="37"/>
      <c r="HW758" s="37"/>
      <c r="HX758" s="37"/>
      <c r="HY758" s="37"/>
      <c r="HZ758" s="37"/>
      <c r="IA758" s="37"/>
      <c r="IB758" s="37"/>
      <c r="IC758" s="37"/>
      <c r="ID758" s="37"/>
      <c r="IE758" s="37"/>
      <c r="IF758" s="37"/>
      <c r="IG758" s="37"/>
      <c r="IH758" s="37"/>
      <c r="II758" s="37"/>
      <c r="IJ758" s="37"/>
      <c r="IK758" s="37"/>
      <c r="IL758" s="37"/>
      <c r="IM758" s="37"/>
      <c r="IN758" s="37"/>
      <c r="IO758" s="37"/>
      <c r="IP758" s="37"/>
      <c r="IQ758" s="37"/>
      <c r="IR758" s="37"/>
      <c r="IS758" s="37"/>
      <c r="IT758" s="37"/>
      <c r="IU758" s="37"/>
      <c r="IV758" s="37"/>
    </row>
    <row r="759" spans="1:256" s="43" customFormat="1" ht="64.5" customHeight="1">
      <c r="A759" s="33">
        <v>23</v>
      </c>
      <c r="B759" s="179" t="s">
        <v>552</v>
      </c>
      <c r="C759" s="34">
        <v>0</v>
      </c>
      <c r="D759" s="34">
        <v>791.20699999999999</v>
      </c>
      <c r="E759" s="34">
        <v>0</v>
      </c>
      <c r="F759" s="34">
        <v>791.20699999999999</v>
      </c>
      <c r="G759" s="34">
        <v>0</v>
      </c>
      <c r="H759" s="34">
        <v>791.20699999999999</v>
      </c>
      <c r="I759" s="34">
        <v>0</v>
      </c>
      <c r="J759" s="34">
        <v>0</v>
      </c>
      <c r="K759" s="34">
        <v>0</v>
      </c>
      <c r="L759" s="34">
        <v>0</v>
      </c>
      <c r="M759" s="34">
        <v>0</v>
      </c>
      <c r="N759" s="34">
        <v>0</v>
      </c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  <c r="AE759" s="37"/>
      <c r="AF759" s="37"/>
      <c r="AG759" s="37"/>
      <c r="AH759" s="37"/>
      <c r="AI759" s="37"/>
      <c r="AJ759" s="37"/>
      <c r="AK759" s="37"/>
      <c r="AL759" s="37"/>
      <c r="AM759" s="37"/>
      <c r="AN759" s="37"/>
      <c r="AO759" s="37"/>
      <c r="AP759" s="37"/>
      <c r="AQ759" s="37"/>
      <c r="AR759" s="37"/>
      <c r="AS759" s="37"/>
      <c r="AT759" s="37"/>
      <c r="AU759" s="37"/>
      <c r="AV759" s="37"/>
      <c r="AW759" s="37"/>
      <c r="AX759" s="37"/>
      <c r="AY759" s="37"/>
      <c r="AZ759" s="37"/>
      <c r="BA759" s="37"/>
      <c r="BB759" s="37"/>
      <c r="BC759" s="37"/>
      <c r="BD759" s="37"/>
      <c r="BE759" s="37"/>
      <c r="BF759" s="37"/>
      <c r="BG759" s="37"/>
      <c r="BH759" s="37"/>
      <c r="BI759" s="37"/>
      <c r="BJ759" s="37"/>
      <c r="BK759" s="37"/>
      <c r="BL759" s="37"/>
      <c r="BM759" s="37"/>
      <c r="BN759" s="37"/>
      <c r="BO759" s="37"/>
      <c r="BP759" s="37"/>
      <c r="BQ759" s="37"/>
      <c r="BR759" s="37"/>
      <c r="BS759" s="37"/>
      <c r="BT759" s="37"/>
      <c r="BU759" s="37"/>
      <c r="BV759" s="37"/>
      <c r="BW759" s="37"/>
      <c r="BX759" s="37"/>
      <c r="BY759" s="37"/>
      <c r="BZ759" s="37"/>
      <c r="CA759" s="37"/>
      <c r="CB759" s="37"/>
      <c r="CC759" s="37"/>
      <c r="CD759" s="37"/>
      <c r="CE759" s="37"/>
      <c r="CF759" s="37"/>
      <c r="CG759" s="37"/>
      <c r="CH759" s="37"/>
      <c r="CI759" s="37"/>
      <c r="CJ759" s="37"/>
      <c r="CK759" s="37"/>
      <c r="CL759" s="37"/>
      <c r="CM759" s="37"/>
      <c r="CN759" s="37"/>
      <c r="CO759" s="37"/>
      <c r="CP759" s="37"/>
      <c r="CQ759" s="37"/>
      <c r="CR759" s="37"/>
      <c r="CS759" s="37"/>
      <c r="CT759" s="37"/>
      <c r="CU759" s="37"/>
      <c r="CV759" s="37"/>
      <c r="CW759" s="37"/>
      <c r="CX759" s="37"/>
      <c r="CY759" s="37"/>
      <c r="CZ759" s="37"/>
      <c r="DA759" s="37"/>
      <c r="DB759" s="37"/>
      <c r="DC759" s="37"/>
      <c r="DD759" s="37"/>
      <c r="DE759" s="37"/>
      <c r="DF759" s="37"/>
      <c r="DG759" s="37"/>
      <c r="DH759" s="37"/>
      <c r="DI759" s="37"/>
      <c r="DJ759" s="37"/>
      <c r="DK759" s="37"/>
      <c r="DL759" s="37"/>
      <c r="DM759" s="37"/>
      <c r="DN759" s="37"/>
      <c r="DO759" s="37"/>
      <c r="DP759" s="37"/>
      <c r="DQ759" s="37"/>
      <c r="DR759" s="37"/>
      <c r="DS759" s="37"/>
      <c r="DT759" s="37"/>
      <c r="DU759" s="37"/>
      <c r="DV759" s="37"/>
      <c r="DW759" s="37"/>
      <c r="DX759" s="37"/>
      <c r="DY759" s="37"/>
      <c r="DZ759" s="37"/>
      <c r="EA759" s="37"/>
      <c r="EB759" s="37"/>
      <c r="EC759" s="37"/>
      <c r="ED759" s="37"/>
      <c r="EE759" s="37"/>
      <c r="EF759" s="37"/>
      <c r="EG759" s="37"/>
      <c r="EH759" s="37"/>
      <c r="EI759" s="37"/>
      <c r="EJ759" s="37"/>
      <c r="EK759" s="37"/>
      <c r="EL759" s="37"/>
      <c r="EM759" s="37"/>
      <c r="EN759" s="37"/>
      <c r="EO759" s="37"/>
      <c r="EP759" s="37"/>
      <c r="EQ759" s="37"/>
      <c r="ER759" s="37"/>
      <c r="ES759" s="37"/>
      <c r="ET759" s="37"/>
      <c r="EU759" s="37"/>
      <c r="EV759" s="37"/>
      <c r="EW759" s="37"/>
      <c r="EX759" s="37"/>
      <c r="EY759" s="37"/>
      <c r="EZ759" s="37"/>
      <c r="FA759" s="37"/>
      <c r="FB759" s="37"/>
      <c r="FC759" s="37"/>
      <c r="FD759" s="37"/>
      <c r="FE759" s="37"/>
      <c r="FF759" s="37"/>
      <c r="FG759" s="37"/>
      <c r="FH759" s="37"/>
      <c r="FI759" s="37"/>
      <c r="FJ759" s="37"/>
      <c r="FK759" s="37"/>
      <c r="FL759" s="37"/>
      <c r="FM759" s="37"/>
      <c r="FN759" s="37"/>
      <c r="FO759" s="37"/>
      <c r="FP759" s="37"/>
      <c r="FQ759" s="37"/>
      <c r="FR759" s="37"/>
      <c r="FS759" s="37"/>
      <c r="FT759" s="37"/>
      <c r="FU759" s="37"/>
      <c r="FV759" s="37"/>
      <c r="FW759" s="37"/>
      <c r="FX759" s="37"/>
      <c r="FY759" s="37"/>
      <c r="FZ759" s="37"/>
      <c r="GA759" s="37"/>
      <c r="GB759" s="37"/>
      <c r="GC759" s="37"/>
      <c r="GD759" s="37"/>
      <c r="GE759" s="37"/>
      <c r="GF759" s="37"/>
      <c r="GG759" s="37"/>
      <c r="GH759" s="37"/>
      <c r="GI759" s="37"/>
      <c r="GJ759" s="37"/>
      <c r="GK759" s="37"/>
      <c r="GL759" s="37"/>
      <c r="GM759" s="37"/>
      <c r="GN759" s="37"/>
      <c r="GO759" s="37"/>
      <c r="GP759" s="37"/>
      <c r="GQ759" s="37"/>
      <c r="GR759" s="37"/>
      <c r="GS759" s="37"/>
      <c r="GT759" s="37"/>
      <c r="GU759" s="37"/>
      <c r="GV759" s="37"/>
      <c r="GW759" s="37"/>
      <c r="GX759" s="37"/>
      <c r="GY759" s="37"/>
      <c r="GZ759" s="37"/>
      <c r="HA759" s="37"/>
      <c r="HB759" s="37"/>
      <c r="HC759" s="37"/>
      <c r="HD759" s="37"/>
      <c r="HE759" s="37"/>
      <c r="HF759" s="37"/>
      <c r="HG759" s="37"/>
      <c r="HH759" s="37"/>
      <c r="HI759" s="37"/>
      <c r="HJ759" s="37"/>
      <c r="HK759" s="37"/>
      <c r="HL759" s="37"/>
      <c r="HM759" s="37"/>
      <c r="HN759" s="37"/>
      <c r="HO759" s="37"/>
      <c r="HP759" s="37"/>
      <c r="HQ759" s="37"/>
      <c r="HR759" s="37"/>
      <c r="HS759" s="37"/>
      <c r="HT759" s="37"/>
      <c r="HU759" s="37"/>
      <c r="HV759" s="37"/>
      <c r="HW759" s="37"/>
      <c r="HX759" s="37"/>
      <c r="HY759" s="37"/>
      <c r="HZ759" s="37"/>
      <c r="IA759" s="37"/>
      <c r="IB759" s="37"/>
      <c r="IC759" s="37"/>
      <c r="ID759" s="37"/>
      <c r="IE759" s="37"/>
      <c r="IF759" s="37"/>
      <c r="IG759" s="37"/>
      <c r="IH759" s="37"/>
      <c r="II759" s="37"/>
      <c r="IJ759" s="37"/>
      <c r="IK759" s="37"/>
      <c r="IL759" s="37"/>
      <c r="IM759" s="37"/>
      <c r="IN759" s="37"/>
      <c r="IO759" s="37"/>
      <c r="IP759" s="37"/>
      <c r="IQ759" s="37"/>
      <c r="IR759" s="37"/>
      <c r="IS759" s="37"/>
      <c r="IT759" s="37"/>
      <c r="IU759" s="37"/>
      <c r="IV759" s="37"/>
    </row>
    <row r="760" spans="1:256" s="39" customFormat="1" ht="65.25" customHeight="1">
      <c r="A760" s="23">
        <v>23</v>
      </c>
      <c r="B760" s="51" t="s">
        <v>554</v>
      </c>
      <c r="C760" s="25">
        <v>1228.327</v>
      </c>
      <c r="D760" s="25">
        <v>1095.3530000000001</v>
      </c>
      <c r="E760" s="25">
        <v>1228.327</v>
      </c>
      <c r="F760" s="25">
        <v>1095.3530000000001</v>
      </c>
      <c r="G760" s="25">
        <v>1228.327</v>
      </c>
      <c r="H760" s="25">
        <v>1095.3530000000001</v>
      </c>
      <c r="I760" s="25">
        <v>1228.327</v>
      </c>
      <c r="J760" s="25">
        <v>0</v>
      </c>
      <c r="K760" s="25">
        <v>0</v>
      </c>
      <c r="L760" s="25">
        <v>0</v>
      </c>
      <c r="M760" s="25">
        <v>0</v>
      </c>
      <c r="N760" s="25">
        <v>0</v>
      </c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  <c r="AE760" s="37"/>
      <c r="AF760" s="37"/>
      <c r="AG760" s="37"/>
      <c r="AH760" s="37"/>
      <c r="AI760" s="37"/>
      <c r="AJ760" s="37"/>
      <c r="AK760" s="37"/>
      <c r="AL760" s="37"/>
      <c r="AM760" s="37"/>
      <c r="AN760" s="37"/>
      <c r="AO760" s="37"/>
      <c r="AP760" s="37"/>
      <c r="AQ760" s="37"/>
      <c r="AR760" s="37"/>
      <c r="AS760" s="37"/>
      <c r="AT760" s="37"/>
      <c r="AU760" s="37"/>
      <c r="AV760" s="37"/>
      <c r="AW760" s="37"/>
      <c r="AX760" s="37"/>
      <c r="AY760" s="37"/>
      <c r="AZ760" s="37"/>
      <c r="BA760" s="37"/>
      <c r="BB760" s="37"/>
      <c r="BC760" s="37"/>
      <c r="BD760" s="37"/>
      <c r="BE760" s="37"/>
      <c r="BF760" s="37"/>
      <c r="BG760" s="37"/>
      <c r="BH760" s="37"/>
      <c r="BI760" s="37"/>
      <c r="BJ760" s="37"/>
      <c r="BK760" s="37"/>
      <c r="BL760" s="37"/>
      <c r="BM760" s="37"/>
      <c r="BN760" s="37"/>
      <c r="BO760" s="37"/>
      <c r="BP760" s="37"/>
      <c r="BQ760" s="37"/>
      <c r="BR760" s="37"/>
      <c r="BS760" s="37"/>
      <c r="BT760" s="37"/>
      <c r="BU760" s="37"/>
      <c r="BV760" s="37"/>
      <c r="BW760" s="37"/>
      <c r="BX760" s="37"/>
      <c r="BY760" s="37"/>
      <c r="BZ760" s="37"/>
      <c r="CA760" s="37"/>
      <c r="CB760" s="37"/>
      <c r="CC760" s="37"/>
      <c r="CD760" s="37"/>
      <c r="CE760" s="37"/>
      <c r="CF760" s="37"/>
      <c r="CG760" s="37"/>
      <c r="CH760" s="37"/>
      <c r="CI760" s="37"/>
      <c r="CJ760" s="37"/>
      <c r="CK760" s="37"/>
      <c r="CL760" s="37"/>
      <c r="CM760" s="37"/>
      <c r="CN760" s="37"/>
      <c r="CO760" s="37"/>
      <c r="CP760" s="37"/>
      <c r="CQ760" s="37"/>
      <c r="CR760" s="37"/>
      <c r="CS760" s="37"/>
      <c r="CT760" s="37"/>
      <c r="CU760" s="37"/>
      <c r="CV760" s="37"/>
      <c r="CW760" s="37"/>
      <c r="CX760" s="37"/>
      <c r="CY760" s="37"/>
      <c r="CZ760" s="37"/>
      <c r="DA760" s="37"/>
      <c r="DB760" s="37"/>
      <c r="DC760" s="37"/>
      <c r="DD760" s="37"/>
      <c r="DE760" s="37"/>
      <c r="DF760" s="37"/>
      <c r="DG760" s="37"/>
      <c r="DH760" s="37"/>
      <c r="DI760" s="37"/>
      <c r="DJ760" s="37"/>
      <c r="DK760" s="37"/>
      <c r="DL760" s="37"/>
      <c r="DM760" s="38"/>
      <c r="EQ760" s="90"/>
      <c r="ER760" s="37"/>
      <c r="ES760" s="37"/>
      <c r="ET760" s="37"/>
      <c r="EU760" s="37"/>
      <c r="EV760" s="37"/>
      <c r="EW760" s="37"/>
      <c r="EX760" s="37"/>
      <c r="EY760" s="37"/>
      <c r="EZ760" s="37"/>
      <c r="FA760" s="37"/>
      <c r="FB760" s="37"/>
      <c r="FC760" s="37"/>
      <c r="FD760" s="37"/>
      <c r="FE760" s="37"/>
      <c r="FF760" s="37"/>
      <c r="FG760" s="37"/>
      <c r="FH760" s="37"/>
      <c r="FI760" s="37"/>
      <c r="FJ760" s="37"/>
      <c r="FK760" s="37"/>
      <c r="FL760" s="37"/>
      <c r="FM760" s="37"/>
      <c r="FN760" s="37"/>
      <c r="FO760" s="37"/>
      <c r="FP760" s="37"/>
      <c r="FQ760" s="37"/>
      <c r="FR760" s="37"/>
      <c r="FS760" s="37"/>
      <c r="FT760" s="37"/>
      <c r="FU760" s="37"/>
      <c r="FV760" s="37"/>
      <c r="FW760" s="37"/>
      <c r="FX760" s="37"/>
      <c r="FY760" s="37"/>
      <c r="FZ760" s="37"/>
      <c r="GA760" s="37"/>
      <c r="GB760" s="37"/>
      <c r="GC760" s="37"/>
      <c r="GD760" s="37"/>
      <c r="GE760" s="37"/>
      <c r="GF760" s="37"/>
      <c r="GG760" s="37"/>
      <c r="GH760" s="37"/>
      <c r="GI760" s="37"/>
      <c r="GX760" s="37"/>
      <c r="GY760" s="37"/>
      <c r="GZ760" s="37"/>
      <c r="HA760" s="37"/>
      <c r="HB760" s="37"/>
      <c r="HC760" s="37"/>
      <c r="HD760" s="37"/>
      <c r="HE760" s="37"/>
      <c r="HF760" s="37"/>
      <c r="HG760" s="37"/>
      <c r="HH760" s="37"/>
      <c r="HI760" s="37"/>
      <c r="HJ760" s="37"/>
      <c r="HK760" s="37"/>
      <c r="HL760" s="37"/>
      <c r="HM760" s="37"/>
      <c r="HN760" s="37"/>
      <c r="HO760" s="37"/>
      <c r="HP760" s="37"/>
      <c r="HQ760" s="37"/>
      <c r="HR760" s="37"/>
      <c r="HS760" s="37"/>
      <c r="HT760" s="37"/>
      <c r="HU760" s="37"/>
      <c r="HV760" s="37"/>
      <c r="HW760" s="37"/>
      <c r="HX760" s="37"/>
      <c r="HY760" s="37"/>
      <c r="HZ760" s="37"/>
      <c r="IA760" s="37"/>
      <c r="IB760" s="37"/>
      <c r="IC760" s="37"/>
      <c r="ID760" s="37"/>
      <c r="IE760" s="37"/>
      <c r="IF760" s="37"/>
      <c r="IG760" s="37"/>
      <c r="IH760" s="37"/>
      <c r="II760" s="37"/>
      <c r="IJ760" s="37"/>
      <c r="IK760" s="37"/>
      <c r="IL760" s="37"/>
      <c r="IM760" s="37"/>
      <c r="IN760" s="37"/>
      <c r="IO760" s="37"/>
      <c r="IP760" s="37"/>
      <c r="IQ760" s="37"/>
      <c r="IR760" s="37"/>
      <c r="IS760" s="37"/>
      <c r="IT760" s="37"/>
      <c r="IU760" s="37"/>
      <c r="IV760" s="37"/>
    </row>
    <row r="761" spans="1:256" s="39" customFormat="1" ht="79.5" customHeight="1">
      <c r="A761" s="73">
        <v>23</v>
      </c>
      <c r="B761" s="52" t="s">
        <v>553</v>
      </c>
      <c r="C761" s="36">
        <v>169.60400000000001</v>
      </c>
      <c r="D761" s="36">
        <v>151.244</v>
      </c>
      <c r="E761" s="36">
        <v>169.60400000000001</v>
      </c>
      <c r="F761" s="36">
        <v>151.244</v>
      </c>
      <c r="G761" s="36">
        <v>169.60400000000001</v>
      </c>
      <c r="H761" s="36">
        <v>151.244</v>
      </c>
      <c r="I761" s="36">
        <v>169.60400000000001</v>
      </c>
      <c r="J761" s="36">
        <v>0</v>
      </c>
      <c r="K761" s="36">
        <v>160.91800000000001</v>
      </c>
      <c r="L761" s="36">
        <v>0</v>
      </c>
      <c r="M761" s="36">
        <v>0</v>
      </c>
      <c r="N761" s="36">
        <v>0</v>
      </c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  <c r="AE761" s="37"/>
      <c r="AF761" s="37"/>
      <c r="AG761" s="37"/>
      <c r="AH761" s="37"/>
      <c r="AI761" s="37"/>
      <c r="AJ761" s="37"/>
      <c r="AK761" s="37"/>
      <c r="AL761" s="37"/>
      <c r="AM761" s="37"/>
      <c r="AN761" s="37"/>
      <c r="AO761" s="37"/>
      <c r="AP761" s="37"/>
      <c r="AQ761" s="37"/>
      <c r="AR761" s="37"/>
      <c r="AS761" s="37"/>
      <c r="AT761" s="37"/>
      <c r="AU761" s="37"/>
      <c r="AV761" s="37"/>
      <c r="AW761" s="37"/>
      <c r="AX761" s="37"/>
      <c r="AY761" s="37"/>
      <c r="AZ761" s="37"/>
      <c r="BA761" s="37"/>
      <c r="BB761" s="37"/>
      <c r="BC761" s="37"/>
      <c r="BD761" s="37"/>
      <c r="BE761" s="37"/>
      <c r="BF761" s="37"/>
      <c r="BG761" s="37"/>
      <c r="BH761" s="37"/>
      <c r="BI761" s="37"/>
      <c r="BJ761" s="37"/>
      <c r="BK761" s="37"/>
      <c r="BL761" s="37"/>
      <c r="BM761" s="37"/>
      <c r="BN761" s="37"/>
      <c r="BO761" s="37"/>
      <c r="BP761" s="37"/>
      <c r="BQ761" s="37"/>
      <c r="BR761" s="37"/>
      <c r="BS761" s="37"/>
      <c r="BT761" s="37"/>
      <c r="BU761" s="37"/>
      <c r="BV761" s="37"/>
      <c r="BW761" s="37"/>
      <c r="BX761" s="37"/>
      <c r="BY761" s="37"/>
      <c r="BZ761" s="37"/>
      <c r="CA761" s="37"/>
      <c r="CB761" s="37"/>
      <c r="CC761" s="37"/>
      <c r="CD761" s="37"/>
      <c r="CE761" s="37"/>
      <c r="CF761" s="37"/>
      <c r="CG761" s="37"/>
      <c r="CH761" s="37"/>
      <c r="CI761" s="37"/>
      <c r="CJ761" s="37"/>
      <c r="CK761" s="37"/>
      <c r="CL761" s="37"/>
      <c r="CM761" s="37"/>
      <c r="CN761" s="37"/>
      <c r="CO761" s="37"/>
      <c r="CP761" s="37"/>
      <c r="CQ761" s="37"/>
      <c r="CR761" s="37"/>
      <c r="CS761" s="37"/>
      <c r="CT761" s="37"/>
      <c r="CU761" s="37"/>
      <c r="CV761" s="37"/>
      <c r="CW761" s="37"/>
      <c r="CX761" s="37"/>
      <c r="CY761" s="37"/>
      <c r="CZ761" s="37"/>
      <c r="DA761" s="37"/>
      <c r="DB761" s="37"/>
      <c r="DC761" s="37"/>
      <c r="DD761" s="37"/>
      <c r="DE761" s="37"/>
      <c r="DF761" s="37"/>
      <c r="DG761" s="37"/>
      <c r="DH761" s="37"/>
      <c r="DI761" s="37"/>
      <c r="DJ761" s="37"/>
      <c r="DK761" s="37"/>
      <c r="DL761" s="37"/>
      <c r="DM761" s="38"/>
      <c r="EQ761" s="90"/>
      <c r="ER761" s="37"/>
      <c r="ES761" s="37"/>
      <c r="ET761" s="37"/>
      <c r="EU761" s="37"/>
      <c r="EV761" s="37"/>
      <c r="EW761" s="37"/>
      <c r="EX761" s="37"/>
      <c r="EY761" s="37"/>
      <c r="EZ761" s="37"/>
      <c r="FA761" s="37"/>
      <c r="FB761" s="37"/>
      <c r="FC761" s="37"/>
      <c r="FD761" s="37"/>
      <c r="FE761" s="37"/>
      <c r="FF761" s="37"/>
      <c r="FG761" s="37"/>
      <c r="FH761" s="37"/>
      <c r="FI761" s="37"/>
      <c r="FJ761" s="37"/>
      <c r="FK761" s="37"/>
      <c r="FL761" s="37"/>
      <c r="FM761" s="37"/>
      <c r="FN761" s="37"/>
      <c r="FO761" s="37"/>
      <c r="FP761" s="37"/>
      <c r="FQ761" s="37"/>
      <c r="FR761" s="37"/>
      <c r="FS761" s="37"/>
      <c r="FT761" s="37"/>
      <c r="FU761" s="37"/>
      <c r="FV761" s="37"/>
      <c r="FW761" s="37"/>
      <c r="FX761" s="37"/>
      <c r="FY761" s="37"/>
      <c r="FZ761" s="37"/>
      <c r="GA761" s="37"/>
      <c r="GB761" s="37"/>
      <c r="GC761" s="37"/>
      <c r="GD761" s="37"/>
      <c r="GE761" s="37"/>
      <c r="GF761" s="37"/>
      <c r="GG761" s="37"/>
      <c r="GH761" s="37"/>
      <c r="GI761" s="37"/>
      <c r="GX761" s="37"/>
      <c r="GY761" s="37"/>
      <c r="GZ761" s="37"/>
      <c r="HA761" s="37"/>
      <c r="HB761" s="37"/>
      <c r="HC761" s="37"/>
      <c r="HD761" s="37"/>
      <c r="HE761" s="37"/>
      <c r="HF761" s="37"/>
      <c r="HG761" s="37"/>
      <c r="HH761" s="37"/>
      <c r="HI761" s="37"/>
      <c r="HJ761" s="37"/>
      <c r="HK761" s="37"/>
      <c r="HL761" s="37"/>
      <c r="HM761" s="37"/>
      <c r="HN761" s="37"/>
      <c r="HO761" s="37"/>
      <c r="HP761" s="37"/>
      <c r="HQ761" s="37"/>
      <c r="HR761" s="37"/>
      <c r="HS761" s="37"/>
      <c r="HT761" s="37"/>
      <c r="HU761" s="37"/>
      <c r="HV761" s="37"/>
      <c r="HW761" s="37"/>
      <c r="HX761" s="37"/>
      <c r="HY761" s="37"/>
      <c r="HZ761" s="37"/>
      <c r="IA761" s="37"/>
      <c r="IB761" s="37"/>
      <c r="IC761" s="37"/>
      <c r="ID761" s="37"/>
      <c r="IE761" s="37"/>
      <c r="IF761" s="37"/>
      <c r="IG761" s="37"/>
      <c r="IH761" s="37"/>
      <c r="II761" s="37"/>
      <c r="IJ761" s="37"/>
      <c r="IK761" s="37"/>
      <c r="IL761" s="37"/>
      <c r="IM761" s="37"/>
      <c r="IN761" s="37"/>
      <c r="IO761" s="37"/>
      <c r="IP761" s="37"/>
      <c r="IQ761" s="37"/>
      <c r="IR761" s="37"/>
      <c r="IS761" s="37"/>
      <c r="IT761" s="37"/>
      <c r="IU761" s="37"/>
      <c r="IV761" s="37"/>
    </row>
    <row r="762" spans="1:256" s="39" customFormat="1" ht="64.5" customHeight="1">
      <c r="A762" s="33">
        <v>23</v>
      </c>
      <c r="B762" s="24" t="s">
        <v>555</v>
      </c>
      <c r="C762" s="25">
        <v>880.92600000000004</v>
      </c>
      <c r="D762" s="25">
        <v>0</v>
      </c>
      <c r="E762" s="25">
        <v>880.92600000000004</v>
      </c>
      <c r="F762" s="25">
        <v>0</v>
      </c>
      <c r="G762" s="25">
        <v>880.92600000000004</v>
      </c>
      <c r="H762" s="25">
        <v>0</v>
      </c>
      <c r="I762" s="25">
        <v>880.92600000000004</v>
      </c>
      <c r="J762" s="25">
        <v>0</v>
      </c>
      <c r="K762" s="25">
        <v>880.92600000000004</v>
      </c>
      <c r="L762" s="25">
        <v>0</v>
      </c>
      <c r="M762" s="25">
        <v>0</v>
      </c>
      <c r="N762" s="25">
        <v>0</v>
      </c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  <c r="AE762" s="37"/>
      <c r="AF762" s="37"/>
      <c r="AG762" s="37"/>
      <c r="AH762" s="37"/>
      <c r="AI762" s="37"/>
      <c r="AJ762" s="37"/>
      <c r="AK762" s="37"/>
      <c r="AL762" s="37"/>
      <c r="AM762" s="37"/>
      <c r="AN762" s="37"/>
      <c r="AO762" s="37"/>
      <c r="AP762" s="37"/>
      <c r="AQ762" s="37"/>
      <c r="AR762" s="37"/>
      <c r="AS762" s="37"/>
      <c r="AT762" s="37"/>
      <c r="AU762" s="37"/>
      <c r="AV762" s="37"/>
      <c r="AW762" s="37"/>
      <c r="AX762" s="37"/>
      <c r="AY762" s="37"/>
      <c r="AZ762" s="37"/>
      <c r="BA762" s="37"/>
      <c r="BB762" s="37"/>
      <c r="BC762" s="37"/>
      <c r="BD762" s="37"/>
      <c r="BE762" s="37"/>
      <c r="BF762" s="37"/>
      <c r="BG762" s="37"/>
      <c r="BH762" s="37"/>
      <c r="BI762" s="37"/>
      <c r="BJ762" s="37"/>
      <c r="BK762" s="37"/>
      <c r="BL762" s="37"/>
      <c r="BM762" s="37"/>
      <c r="BN762" s="37"/>
      <c r="BO762" s="37"/>
      <c r="BP762" s="37"/>
      <c r="BQ762" s="37"/>
      <c r="BR762" s="37"/>
      <c r="BS762" s="37"/>
      <c r="BT762" s="37"/>
      <c r="BU762" s="37"/>
      <c r="BV762" s="37"/>
      <c r="BW762" s="37"/>
      <c r="BX762" s="37"/>
      <c r="BY762" s="37"/>
      <c r="BZ762" s="37"/>
      <c r="CA762" s="37"/>
      <c r="CB762" s="37"/>
      <c r="CC762" s="37"/>
      <c r="CD762" s="37"/>
      <c r="CE762" s="37"/>
      <c r="CF762" s="37"/>
      <c r="CG762" s="37"/>
      <c r="CH762" s="37"/>
      <c r="CI762" s="37"/>
      <c r="CJ762" s="37"/>
      <c r="CK762" s="37"/>
      <c r="CL762" s="37"/>
      <c r="CM762" s="37"/>
      <c r="CN762" s="37"/>
      <c r="CO762" s="37"/>
      <c r="CP762" s="37"/>
      <c r="CQ762" s="37"/>
      <c r="CR762" s="37"/>
      <c r="CS762" s="37"/>
      <c r="CT762" s="37"/>
      <c r="CU762" s="37"/>
      <c r="CV762" s="37"/>
      <c r="CW762" s="37"/>
      <c r="CX762" s="37"/>
      <c r="CY762" s="37"/>
      <c r="CZ762" s="37"/>
      <c r="DA762" s="37"/>
      <c r="DB762" s="37"/>
      <c r="DC762" s="37"/>
      <c r="DD762" s="37"/>
      <c r="DE762" s="37"/>
      <c r="DF762" s="37"/>
      <c r="DG762" s="37"/>
      <c r="DH762" s="37"/>
      <c r="DI762" s="37"/>
      <c r="DJ762" s="37"/>
      <c r="DK762" s="37"/>
      <c r="DL762" s="37"/>
      <c r="DM762" s="38"/>
      <c r="EQ762" s="90"/>
      <c r="ER762" s="37"/>
      <c r="ES762" s="37"/>
      <c r="ET762" s="37"/>
      <c r="EU762" s="37"/>
      <c r="EV762" s="37"/>
      <c r="EW762" s="37"/>
      <c r="EX762" s="37"/>
      <c r="EY762" s="37"/>
      <c r="EZ762" s="37"/>
      <c r="FA762" s="37"/>
      <c r="FB762" s="37"/>
      <c r="FC762" s="37"/>
      <c r="FD762" s="37"/>
      <c r="FE762" s="37"/>
      <c r="FF762" s="37"/>
      <c r="FG762" s="37"/>
      <c r="FH762" s="37"/>
      <c r="FI762" s="37"/>
      <c r="FJ762" s="37"/>
      <c r="FK762" s="37"/>
      <c r="FL762" s="37"/>
      <c r="FM762" s="37"/>
      <c r="FN762" s="37"/>
      <c r="FO762" s="37"/>
      <c r="FP762" s="37"/>
      <c r="FQ762" s="37"/>
      <c r="FR762" s="37"/>
      <c r="FS762" s="37"/>
      <c r="FT762" s="37"/>
      <c r="FU762" s="37"/>
      <c r="FV762" s="37"/>
      <c r="FW762" s="37"/>
      <c r="FX762" s="37"/>
      <c r="FY762" s="37"/>
      <c r="FZ762" s="37"/>
      <c r="GA762" s="37"/>
      <c r="GB762" s="37"/>
      <c r="GC762" s="37"/>
      <c r="GD762" s="37"/>
      <c r="GE762" s="37"/>
      <c r="GF762" s="37"/>
      <c r="GG762" s="37"/>
      <c r="GH762" s="37"/>
      <c r="GI762" s="37"/>
      <c r="GX762" s="37"/>
      <c r="GY762" s="37"/>
      <c r="GZ762" s="37"/>
      <c r="HA762" s="37"/>
      <c r="HB762" s="37"/>
      <c r="HC762" s="37"/>
      <c r="HD762" s="37"/>
      <c r="HE762" s="37"/>
      <c r="HF762" s="37"/>
      <c r="HG762" s="37"/>
      <c r="HH762" s="37"/>
      <c r="HI762" s="37"/>
      <c r="HJ762" s="37"/>
      <c r="HK762" s="37"/>
      <c r="HL762" s="37"/>
      <c r="HM762" s="37"/>
      <c r="HN762" s="37"/>
      <c r="HO762" s="37"/>
      <c r="HP762" s="37"/>
      <c r="HQ762" s="37"/>
      <c r="HR762" s="37"/>
      <c r="HS762" s="37"/>
      <c r="HT762" s="37"/>
      <c r="HU762" s="37"/>
      <c r="HV762" s="37"/>
      <c r="HW762" s="37"/>
      <c r="HX762" s="37"/>
      <c r="HY762" s="37"/>
      <c r="HZ762" s="37"/>
      <c r="IA762" s="37"/>
      <c r="IB762" s="37"/>
      <c r="IC762" s="37"/>
      <c r="ID762" s="37"/>
      <c r="IE762" s="37"/>
      <c r="IF762" s="37"/>
      <c r="IG762" s="37"/>
      <c r="IH762" s="37"/>
      <c r="II762" s="37"/>
      <c r="IJ762" s="37"/>
      <c r="IK762" s="37"/>
      <c r="IL762" s="37"/>
      <c r="IM762" s="37"/>
      <c r="IN762" s="37"/>
      <c r="IO762" s="37"/>
      <c r="IP762" s="37"/>
      <c r="IQ762" s="37"/>
      <c r="IR762" s="37"/>
      <c r="IS762" s="37"/>
      <c r="IT762" s="37"/>
      <c r="IU762" s="37"/>
      <c r="IV762" s="37"/>
    </row>
    <row r="763" spans="1:256" s="39" customFormat="1" ht="47.25" customHeight="1">
      <c r="A763" s="33">
        <v>23</v>
      </c>
      <c r="B763" s="24" t="s">
        <v>556</v>
      </c>
      <c r="C763" s="25">
        <v>0</v>
      </c>
      <c r="D763" s="25">
        <v>1112</v>
      </c>
      <c r="E763" s="25">
        <v>0</v>
      </c>
      <c r="F763" s="25">
        <v>1112</v>
      </c>
      <c r="G763" s="25">
        <v>0</v>
      </c>
      <c r="H763" s="25">
        <v>1112</v>
      </c>
      <c r="I763" s="25">
        <v>0</v>
      </c>
      <c r="J763" s="25">
        <v>0</v>
      </c>
      <c r="K763" s="25">
        <v>0</v>
      </c>
      <c r="L763" s="25">
        <v>0</v>
      </c>
      <c r="M763" s="25">
        <v>0</v>
      </c>
      <c r="N763" s="25">
        <v>0</v>
      </c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  <c r="AE763" s="37"/>
      <c r="AF763" s="37"/>
      <c r="AG763" s="37"/>
      <c r="AH763" s="37"/>
      <c r="AI763" s="37"/>
      <c r="AJ763" s="37"/>
      <c r="AK763" s="37"/>
      <c r="AL763" s="37"/>
      <c r="AM763" s="37"/>
      <c r="AN763" s="37"/>
      <c r="AO763" s="37"/>
      <c r="AP763" s="37"/>
      <c r="AQ763" s="37"/>
      <c r="AR763" s="37"/>
      <c r="AS763" s="37"/>
      <c r="AT763" s="37"/>
      <c r="AU763" s="37"/>
      <c r="AV763" s="37"/>
      <c r="AW763" s="37"/>
      <c r="AX763" s="37"/>
      <c r="AY763" s="37"/>
      <c r="AZ763" s="37"/>
      <c r="BA763" s="37"/>
      <c r="BB763" s="37"/>
      <c r="BC763" s="37"/>
      <c r="BD763" s="37"/>
      <c r="BE763" s="37"/>
      <c r="BF763" s="37"/>
      <c r="BG763" s="37"/>
      <c r="BH763" s="37"/>
      <c r="BI763" s="37"/>
      <c r="BJ763" s="37"/>
      <c r="BK763" s="37"/>
      <c r="BL763" s="37"/>
      <c r="BM763" s="37"/>
      <c r="BN763" s="37"/>
      <c r="BO763" s="37"/>
      <c r="BP763" s="37"/>
      <c r="BQ763" s="37"/>
      <c r="BR763" s="37"/>
      <c r="BS763" s="37"/>
      <c r="BT763" s="37"/>
      <c r="BU763" s="37"/>
      <c r="BV763" s="37"/>
      <c r="BW763" s="37"/>
      <c r="BX763" s="37"/>
      <c r="BY763" s="37"/>
      <c r="BZ763" s="37"/>
      <c r="CA763" s="37"/>
      <c r="CB763" s="37"/>
      <c r="CC763" s="37"/>
      <c r="CD763" s="37"/>
      <c r="CE763" s="37"/>
      <c r="CF763" s="37"/>
      <c r="CG763" s="37"/>
      <c r="CH763" s="37"/>
      <c r="CI763" s="37"/>
      <c r="CJ763" s="37"/>
      <c r="CK763" s="37"/>
      <c r="CL763" s="37"/>
      <c r="CM763" s="37"/>
      <c r="CN763" s="37"/>
      <c r="CO763" s="37"/>
      <c r="CP763" s="37"/>
      <c r="CQ763" s="37"/>
      <c r="CR763" s="37"/>
      <c r="CS763" s="37"/>
      <c r="CT763" s="37"/>
      <c r="CU763" s="37"/>
      <c r="CV763" s="37"/>
      <c r="CW763" s="37"/>
      <c r="CX763" s="37"/>
      <c r="CY763" s="37"/>
      <c r="CZ763" s="37"/>
      <c r="DA763" s="37"/>
      <c r="DB763" s="37"/>
      <c r="DC763" s="37"/>
      <c r="DD763" s="37"/>
      <c r="DE763" s="37"/>
      <c r="DF763" s="37"/>
      <c r="DG763" s="37"/>
      <c r="DH763" s="37"/>
      <c r="DI763" s="37"/>
      <c r="DJ763" s="37"/>
      <c r="DK763" s="37"/>
      <c r="DL763" s="37"/>
      <c r="DM763" s="38"/>
      <c r="EQ763" s="90"/>
      <c r="ER763" s="37"/>
      <c r="ES763" s="37"/>
      <c r="ET763" s="37"/>
      <c r="EU763" s="37"/>
      <c r="EV763" s="37"/>
      <c r="EW763" s="37"/>
      <c r="EX763" s="37"/>
      <c r="EY763" s="37"/>
      <c r="EZ763" s="37"/>
      <c r="FA763" s="37"/>
      <c r="FB763" s="37"/>
      <c r="FC763" s="37"/>
      <c r="FD763" s="37"/>
      <c r="FE763" s="37"/>
      <c r="FF763" s="37"/>
      <c r="FG763" s="37"/>
      <c r="FH763" s="37"/>
      <c r="FI763" s="37"/>
      <c r="FJ763" s="37"/>
      <c r="FK763" s="37"/>
      <c r="FL763" s="37"/>
      <c r="FM763" s="37"/>
      <c r="FN763" s="37"/>
      <c r="FO763" s="37"/>
      <c r="FP763" s="37"/>
      <c r="FQ763" s="37"/>
      <c r="FR763" s="37"/>
      <c r="FS763" s="37"/>
      <c r="FT763" s="37"/>
      <c r="FU763" s="37"/>
      <c r="FV763" s="37"/>
      <c r="FW763" s="37"/>
      <c r="FX763" s="37"/>
      <c r="FY763" s="37"/>
      <c r="FZ763" s="37"/>
      <c r="GA763" s="37"/>
      <c r="GB763" s="37"/>
      <c r="GC763" s="37"/>
      <c r="GD763" s="37"/>
      <c r="GE763" s="37"/>
      <c r="GF763" s="37"/>
      <c r="GG763" s="37"/>
      <c r="GH763" s="37"/>
      <c r="GI763" s="37"/>
      <c r="GX763" s="37"/>
      <c r="GY763" s="37"/>
      <c r="GZ763" s="37"/>
      <c r="HA763" s="37"/>
      <c r="HB763" s="37"/>
      <c r="HC763" s="37"/>
      <c r="HD763" s="37"/>
      <c r="HE763" s="37"/>
      <c r="HF763" s="37"/>
      <c r="HG763" s="37"/>
      <c r="HH763" s="37"/>
      <c r="HI763" s="37"/>
      <c r="HJ763" s="37"/>
      <c r="HK763" s="37"/>
      <c r="HL763" s="37"/>
      <c r="HM763" s="37"/>
      <c r="HN763" s="37"/>
      <c r="HO763" s="37"/>
      <c r="HP763" s="37"/>
      <c r="HQ763" s="37"/>
      <c r="HR763" s="37"/>
      <c r="HS763" s="37"/>
      <c r="HT763" s="37"/>
      <c r="HU763" s="37"/>
      <c r="HV763" s="37"/>
      <c r="HW763" s="37"/>
      <c r="HX763" s="37"/>
      <c r="HY763" s="37"/>
      <c r="HZ763" s="37"/>
      <c r="IA763" s="37"/>
      <c r="IB763" s="37"/>
      <c r="IC763" s="37"/>
      <c r="ID763" s="37"/>
      <c r="IE763" s="37"/>
      <c r="IF763" s="37"/>
      <c r="IG763" s="37"/>
      <c r="IH763" s="37"/>
      <c r="II763" s="37"/>
      <c r="IJ763" s="37"/>
      <c r="IK763" s="37"/>
      <c r="IL763" s="37"/>
      <c r="IM763" s="37"/>
      <c r="IN763" s="37"/>
      <c r="IO763" s="37"/>
      <c r="IP763" s="37"/>
      <c r="IQ763" s="37"/>
      <c r="IR763" s="37"/>
      <c r="IS763" s="37"/>
      <c r="IT763" s="37"/>
      <c r="IU763" s="37"/>
      <c r="IV763" s="37"/>
    </row>
    <row r="764" spans="1:256" s="39" customFormat="1" ht="64.5" customHeight="1">
      <c r="A764" s="33">
        <v>23</v>
      </c>
      <c r="B764" s="50" t="s">
        <v>557</v>
      </c>
      <c r="C764" s="34">
        <v>0</v>
      </c>
      <c r="D764" s="34">
        <v>311.89</v>
      </c>
      <c r="E764" s="34">
        <v>0</v>
      </c>
      <c r="F764" s="34">
        <v>311.89</v>
      </c>
      <c r="G764" s="34">
        <v>0</v>
      </c>
      <c r="H764" s="34">
        <v>311.89</v>
      </c>
      <c r="I764" s="34">
        <v>0</v>
      </c>
      <c r="J764" s="34">
        <v>0</v>
      </c>
      <c r="K764" s="34">
        <v>0</v>
      </c>
      <c r="L764" s="34">
        <v>0</v>
      </c>
      <c r="M764" s="34">
        <v>0</v>
      </c>
      <c r="N764" s="34">
        <v>0</v>
      </c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  <c r="AE764" s="37"/>
      <c r="AF764" s="37"/>
      <c r="AG764" s="37"/>
      <c r="AH764" s="37"/>
      <c r="AI764" s="37"/>
      <c r="AJ764" s="37"/>
      <c r="AK764" s="37"/>
      <c r="AL764" s="37"/>
      <c r="AM764" s="37"/>
      <c r="AN764" s="37"/>
      <c r="AO764" s="37"/>
      <c r="AP764" s="37"/>
      <c r="AQ764" s="37"/>
      <c r="AR764" s="37"/>
      <c r="AS764" s="37"/>
      <c r="AT764" s="37"/>
      <c r="AU764" s="37"/>
      <c r="AV764" s="37"/>
      <c r="AW764" s="37"/>
      <c r="AX764" s="37"/>
      <c r="AY764" s="37"/>
      <c r="AZ764" s="37"/>
      <c r="BA764" s="37"/>
      <c r="BB764" s="37"/>
      <c r="BC764" s="37"/>
      <c r="BD764" s="37"/>
      <c r="BE764" s="37"/>
      <c r="BF764" s="37"/>
      <c r="BG764" s="37"/>
      <c r="BH764" s="37"/>
      <c r="BI764" s="37"/>
      <c r="BJ764" s="37"/>
      <c r="BK764" s="37"/>
      <c r="BL764" s="37"/>
      <c r="BM764" s="37"/>
      <c r="BN764" s="37"/>
      <c r="BO764" s="37"/>
      <c r="BP764" s="37"/>
      <c r="BQ764" s="37"/>
      <c r="BR764" s="37"/>
      <c r="BS764" s="37"/>
      <c r="BT764" s="37"/>
      <c r="BU764" s="37"/>
      <c r="BV764" s="37"/>
      <c r="BW764" s="37"/>
      <c r="BX764" s="37"/>
      <c r="BY764" s="37"/>
      <c r="BZ764" s="37"/>
      <c r="CA764" s="37"/>
      <c r="CB764" s="37"/>
      <c r="CC764" s="37"/>
      <c r="CD764" s="37"/>
      <c r="CE764" s="37"/>
      <c r="CF764" s="37"/>
      <c r="CG764" s="37"/>
      <c r="CH764" s="37"/>
      <c r="CI764" s="37"/>
      <c r="CJ764" s="37"/>
      <c r="CK764" s="37"/>
      <c r="CL764" s="37"/>
      <c r="CM764" s="37"/>
      <c r="CN764" s="37"/>
      <c r="CO764" s="37"/>
      <c r="CP764" s="37"/>
      <c r="CQ764" s="37"/>
      <c r="CR764" s="37"/>
      <c r="CS764" s="37"/>
      <c r="CT764" s="37"/>
      <c r="CU764" s="37"/>
      <c r="CV764" s="37"/>
      <c r="CW764" s="37"/>
      <c r="CX764" s="37"/>
      <c r="CY764" s="37"/>
      <c r="CZ764" s="37"/>
      <c r="DA764" s="37"/>
      <c r="DB764" s="37"/>
      <c r="DC764" s="37"/>
      <c r="DD764" s="37"/>
      <c r="DE764" s="37"/>
      <c r="DF764" s="37"/>
      <c r="DG764" s="37"/>
      <c r="DH764" s="37"/>
      <c r="DI764" s="37"/>
      <c r="DJ764" s="37"/>
      <c r="DK764" s="37"/>
      <c r="DL764" s="37"/>
      <c r="DM764" s="38"/>
      <c r="EQ764" s="90"/>
      <c r="ER764" s="37"/>
      <c r="ES764" s="37"/>
      <c r="ET764" s="37"/>
      <c r="EU764" s="37"/>
      <c r="EV764" s="37"/>
      <c r="EW764" s="37"/>
      <c r="EX764" s="37"/>
      <c r="EY764" s="37"/>
      <c r="EZ764" s="37"/>
      <c r="FA764" s="37"/>
      <c r="FB764" s="37"/>
      <c r="FC764" s="37"/>
      <c r="FD764" s="37"/>
      <c r="FE764" s="37"/>
      <c r="FF764" s="37"/>
      <c r="FG764" s="37"/>
      <c r="FH764" s="37"/>
      <c r="FI764" s="37"/>
      <c r="FJ764" s="37"/>
      <c r="FK764" s="37"/>
      <c r="FL764" s="37"/>
      <c r="FM764" s="37"/>
      <c r="FN764" s="37"/>
      <c r="FO764" s="37"/>
      <c r="FP764" s="37"/>
      <c r="FQ764" s="37"/>
      <c r="FR764" s="37"/>
      <c r="FS764" s="37"/>
      <c r="FT764" s="37"/>
      <c r="FU764" s="37"/>
      <c r="FV764" s="37"/>
      <c r="FW764" s="37"/>
      <c r="FX764" s="37"/>
      <c r="FY764" s="37"/>
      <c r="FZ764" s="37"/>
      <c r="GA764" s="37"/>
      <c r="GB764" s="37"/>
      <c r="GC764" s="37"/>
      <c r="GD764" s="37"/>
      <c r="GE764" s="37"/>
      <c r="GF764" s="37"/>
      <c r="GG764" s="37"/>
      <c r="GH764" s="37"/>
      <c r="GI764" s="37"/>
      <c r="GX764" s="37"/>
      <c r="GY764" s="37"/>
      <c r="GZ764" s="37"/>
      <c r="HA764" s="37"/>
      <c r="HB764" s="37"/>
      <c r="HC764" s="37"/>
      <c r="HD764" s="37"/>
      <c r="HE764" s="37"/>
      <c r="HF764" s="37"/>
      <c r="HG764" s="37"/>
      <c r="HH764" s="37"/>
      <c r="HI764" s="37"/>
      <c r="HJ764" s="37"/>
      <c r="HK764" s="37"/>
      <c r="HL764" s="37"/>
      <c r="HM764" s="37"/>
      <c r="HN764" s="37"/>
      <c r="HO764" s="37"/>
      <c r="HP764" s="37"/>
      <c r="HQ764" s="37"/>
      <c r="HR764" s="37"/>
      <c r="HS764" s="37"/>
      <c r="HT764" s="37"/>
      <c r="HU764" s="37"/>
      <c r="HV764" s="37"/>
      <c r="HW764" s="37"/>
      <c r="HX764" s="37"/>
      <c r="HY764" s="37"/>
      <c r="HZ764" s="37"/>
      <c r="IA764" s="37"/>
      <c r="IB764" s="37"/>
      <c r="IC764" s="37"/>
      <c r="ID764" s="37"/>
      <c r="IE764" s="37"/>
      <c r="IF764" s="37"/>
      <c r="IG764" s="37"/>
      <c r="IH764" s="37"/>
      <c r="II764" s="37"/>
      <c r="IJ764" s="37"/>
      <c r="IK764" s="37"/>
      <c r="IL764" s="37"/>
      <c r="IM764" s="37"/>
      <c r="IN764" s="37"/>
      <c r="IO764" s="37"/>
      <c r="IP764" s="37"/>
      <c r="IQ764" s="37"/>
      <c r="IR764" s="37"/>
      <c r="IS764" s="37"/>
      <c r="IT764" s="37"/>
      <c r="IU764" s="37"/>
      <c r="IV764" s="37"/>
    </row>
    <row r="765" spans="1:256" s="43" customFormat="1" ht="64.5" customHeight="1">
      <c r="A765" s="23">
        <v>23</v>
      </c>
      <c r="B765" s="51" t="s">
        <v>558</v>
      </c>
      <c r="C765" s="25">
        <v>1126.998</v>
      </c>
      <c r="D765" s="25">
        <v>0</v>
      </c>
      <c r="E765" s="25">
        <v>1126.998</v>
      </c>
      <c r="F765" s="25">
        <v>0</v>
      </c>
      <c r="G765" s="25">
        <v>1126.998</v>
      </c>
      <c r="H765" s="25">
        <v>0</v>
      </c>
      <c r="I765" s="25">
        <v>1126.998</v>
      </c>
      <c r="J765" s="25">
        <v>0</v>
      </c>
      <c r="K765" s="25">
        <v>332.952</v>
      </c>
      <c r="L765" s="25">
        <v>0</v>
      </c>
      <c r="M765" s="25">
        <v>0</v>
      </c>
      <c r="N765" s="25">
        <v>0</v>
      </c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  <c r="AE765" s="37"/>
      <c r="AF765" s="37"/>
      <c r="AG765" s="37"/>
      <c r="AH765" s="37"/>
      <c r="AI765" s="37"/>
      <c r="AJ765" s="37"/>
      <c r="AK765" s="37"/>
      <c r="AL765" s="37"/>
      <c r="AM765" s="37"/>
      <c r="AN765" s="37"/>
      <c r="AO765" s="37"/>
      <c r="AP765" s="37"/>
      <c r="AQ765" s="37"/>
      <c r="AR765" s="37"/>
      <c r="AS765" s="37"/>
      <c r="AT765" s="37"/>
      <c r="AU765" s="37"/>
      <c r="AV765" s="37"/>
      <c r="AW765" s="37"/>
      <c r="AX765" s="37"/>
      <c r="AY765" s="37"/>
      <c r="AZ765" s="37"/>
      <c r="BA765" s="37"/>
      <c r="BB765" s="37"/>
      <c r="BC765" s="37"/>
      <c r="BD765" s="37"/>
      <c r="BE765" s="37"/>
      <c r="BF765" s="37"/>
      <c r="BG765" s="37"/>
      <c r="BH765" s="37"/>
      <c r="BI765" s="37"/>
      <c r="BJ765" s="37"/>
      <c r="BK765" s="37"/>
      <c r="BL765" s="37"/>
      <c r="BM765" s="37"/>
      <c r="BN765" s="37"/>
      <c r="BO765" s="37"/>
      <c r="BP765" s="37"/>
      <c r="BQ765" s="37"/>
      <c r="BR765" s="37"/>
      <c r="BS765" s="37"/>
      <c r="BT765" s="37"/>
      <c r="BU765" s="37"/>
      <c r="BV765" s="37"/>
      <c r="BW765" s="37"/>
      <c r="BX765" s="37"/>
      <c r="BY765" s="37"/>
      <c r="BZ765" s="37"/>
      <c r="CA765" s="37"/>
      <c r="CB765" s="37"/>
      <c r="CC765" s="37"/>
      <c r="CD765" s="37"/>
      <c r="CE765" s="37"/>
      <c r="CF765" s="37"/>
      <c r="CG765" s="37"/>
      <c r="CH765" s="37"/>
      <c r="CI765" s="37"/>
      <c r="CJ765" s="37"/>
      <c r="CK765" s="37"/>
      <c r="CL765" s="37"/>
      <c r="CM765" s="37"/>
      <c r="CN765" s="37"/>
      <c r="CO765" s="37"/>
      <c r="CP765" s="37"/>
      <c r="CQ765" s="37"/>
      <c r="CR765" s="37"/>
      <c r="CS765" s="37"/>
      <c r="CT765" s="37"/>
      <c r="CU765" s="37"/>
      <c r="CV765" s="37"/>
      <c r="CW765" s="37"/>
      <c r="CX765" s="37"/>
      <c r="CY765" s="37"/>
      <c r="CZ765" s="37"/>
      <c r="DA765" s="37"/>
      <c r="DB765" s="37"/>
      <c r="DC765" s="37"/>
      <c r="DD765" s="37"/>
      <c r="DE765" s="37"/>
      <c r="DF765" s="37"/>
      <c r="DG765" s="37"/>
      <c r="DH765" s="37"/>
      <c r="DI765" s="37"/>
      <c r="DJ765" s="37"/>
      <c r="DK765" s="37"/>
      <c r="DL765" s="37"/>
      <c r="DM765" s="42"/>
      <c r="EQ765" s="91"/>
      <c r="ER765" s="37"/>
      <c r="ES765" s="37"/>
      <c r="ET765" s="37"/>
      <c r="EU765" s="37"/>
      <c r="EV765" s="37"/>
      <c r="EW765" s="37"/>
      <c r="EX765" s="37"/>
      <c r="EY765" s="37"/>
      <c r="EZ765" s="37"/>
      <c r="FA765" s="37"/>
      <c r="FB765" s="37"/>
      <c r="FC765" s="37"/>
      <c r="FD765" s="37"/>
      <c r="FE765" s="37"/>
      <c r="FF765" s="37"/>
      <c r="FG765" s="37"/>
      <c r="FH765" s="37"/>
      <c r="FI765" s="37"/>
      <c r="FJ765" s="37"/>
      <c r="FK765" s="37"/>
      <c r="FL765" s="37"/>
      <c r="FM765" s="37"/>
      <c r="FN765" s="37"/>
      <c r="FO765" s="37"/>
      <c r="FP765" s="37"/>
      <c r="FQ765" s="37"/>
      <c r="FR765" s="37"/>
      <c r="FS765" s="37"/>
      <c r="FT765" s="37"/>
      <c r="FU765" s="37"/>
      <c r="FV765" s="37"/>
      <c r="FW765" s="37"/>
      <c r="FX765" s="37"/>
      <c r="FY765" s="37"/>
      <c r="FZ765" s="37"/>
      <c r="GA765" s="37"/>
      <c r="GB765" s="37"/>
      <c r="GC765" s="37"/>
      <c r="GD765" s="37"/>
      <c r="GE765" s="37"/>
      <c r="GF765" s="37"/>
      <c r="GG765" s="37"/>
      <c r="GH765" s="37"/>
      <c r="GI765" s="37"/>
      <c r="GX765" s="37"/>
      <c r="GY765" s="37"/>
      <c r="GZ765" s="37"/>
      <c r="HA765" s="37"/>
      <c r="HB765" s="37"/>
      <c r="HC765" s="37"/>
      <c r="HD765" s="37"/>
      <c r="HE765" s="37"/>
      <c r="HF765" s="37"/>
      <c r="HG765" s="37"/>
      <c r="HH765" s="37"/>
      <c r="HI765" s="37"/>
      <c r="HJ765" s="37"/>
      <c r="HK765" s="37"/>
      <c r="HL765" s="37"/>
      <c r="HM765" s="37"/>
      <c r="HN765" s="37"/>
      <c r="HO765" s="37"/>
      <c r="HP765" s="37"/>
      <c r="HQ765" s="37"/>
      <c r="HR765" s="37"/>
      <c r="HS765" s="37"/>
      <c r="HT765" s="37"/>
      <c r="HU765" s="37"/>
      <c r="HV765" s="37"/>
      <c r="HW765" s="37"/>
      <c r="HX765" s="37"/>
      <c r="HY765" s="37"/>
      <c r="HZ765" s="37"/>
      <c r="IA765" s="37"/>
      <c r="IB765" s="37"/>
      <c r="IC765" s="37"/>
      <c r="ID765" s="37"/>
      <c r="IE765" s="37"/>
      <c r="IF765" s="37"/>
      <c r="IG765" s="37"/>
      <c r="IH765" s="37"/>
      <c r="II765" s="37"/>
      <c r="IJ765" s="37"/>
      <c r="IK765" s="37"/>
      <c r="IL765" s="37"/>
      <c r="IM765" s="37"/>
      <c r="IN765" s="37"/>
      <c r="IO765" s="37"/>
      <c r="IP765" s="37"/>
      <c r="IQ765" s="37"/>
      <c r="IR765" s="37"/>
      <c r="IS765" s="37"/>
      <c r="IT765" s="37"/>
      <c r="IU765" s="37"/>
      <c r="IV765" s="37"/>
    </row>
    <row r="766" spans="1:256" s="37" customFormat="1" ht="32.25" customHeight="1">
      <c r="A766" s="23">
        <v>23</v>
      </c>
      <c r="B766" s="51" t="s">
        <v>559</v>
      </c>
      <c r="C766" s="25">
        <v>281.92599999999999</v>
      </c>
      <c r="D766" s="25">
        <v>0</v>
      </c>
      <c r="E766" s="25">
        <v>281.92599999999999</v>
      </c>
      <c r="F766" s="25">
        <v>0</v>
      </c>
      <c r="G766" s="25">
        <v>281.92599999999999</v>
      </c>
      <c r="H766" s="25">
        <v>0</v>
      </c>
      <c r="I766" s="25">
        <v>281.92599999999999</v>
      </c>
      <c r="J766" s="25">
        <v>0</v>
      </c>
      <c r="K766" s="25">
        <v>270.38</v>
      </c>
      <c r="L766" s="25">
        <v>0</v>
      </c>
      <c r="M766" s="25">
        <v>0</v>
      </c>
      <c r="N766" s="25">
        <v>0</v>
      </c>
    </row>
    <row r="767" spans="1:256" s="37" customFormat="1" ht="48.75" customHeight="1">
      <c r="A767" s="73">
        <v>23</v>
      </c>
      <c r="B767" s="88" t="s">
        <v>560</v>
      </c>
      <c r="C767" s="41">
        <v>487.30399999999997</v>
      </c>
      <c r="D767" s="41">
        <v>0</v>
      </c>
      <c r="E767" s="41">
        <v>487.30399999999997</v>
      </c>
      <c r="F767" s="41">
        <v>0</v>
      </c>
      <c r="G767" s="41">
        <v>487.30399999999997</v>
      </c>
      <c r="H767" s="41">
        <v>0</v>
      </c>
      <c r="I767" s="41">
        <v>487.30399999999997</v>
      </c>
      <c r="J767" s="41">
        <v>0</v>
      </c>
      <c r="K767" s="41">
        <v>124.2</v>
      </c>
      <c r="L767" s="41">
        <v>0</v>
      </c>
      <c r="M767" s="41">
        <v>0</v>
      </c>
      <c r="N767" s="41">
        <v>0</v>
      </c>
    </row>
    <row r="768" spans="1:256" s="37" customFormat="1" ht="64.5" customHeight="1">
      <c r="A768" s="23">
        <v>23</v>
      </c>
      <c r="B768" s="51" t="s">
        <v>561</v>
      </c>
      <c r="C768" s="25">
        <v>1000.102</v>
      </c>
      <c r="D768" s="25">
        <v>891.83399999999995</v>
      </c>
      <c r="E768" s="25">
        <v>1000.102</v>
      </c>
      <c r="F768" s="25">
        <v>891.83399999999995</v>
      </c>
      <c r="G768" s="25">
        <v>1000.102</v>
      </c>
      <c r="H768" s="25">
        <v>891.83399999999995</v>
      </c>
      <c r="I768" s="25">
        <v>1000.102</v>
      </c>
      <c r="J768" s="25">
        <v>0</v>
      </c>
      <c r="K768" s="25">
        <v>0</v>
      </c>
      <c r="L768" s="25">
        <v>0</v>
      </c>
      <c r="M768" s="25">
        <v>0</v>
      </c>
      <c r="N768" s="25">
        <v>0</v>
      </c>
    </row>
    <row r="769" spans="1:256" s="37" customFormat="1" ht="49.5" customHeight="1">
      <c r="A769" s="23">
        <v>23</v>
      </c>
      <c r="B769" s="51" t="s">
        <v>562</v>
      </c>
      <c r="C769" s="25">
        <v>1314.5889999999999</v>
      </c>
      <c r="D769" s="25">
        <v>1172.2760000000001</v>
      </c>
      <c r="E769" s="25">
        <v>1314.5889999999999</v>
      </c>
      <c r="F769" s="25">
        <v>1172.2760000000001</v>
      </c>
      <c r="G769" s="25">
        <v>1314.5889999999999</v>
      </c>
      <c r="H769" s="25">
        <v>1172.2760000000001</v>
      </c>
      <c r="I769" s="25">
        <v>1314.5889999999999</v>
      </c>
      <c r="J769" s="25">
        <v>0</v>
      </c>
      <c r="K769" s="25">
        <v>0</v>
      </c>
      <c r="L769" s="25">
        <v>0</v>
      </c>
      <c r="M769" s="25">
        <v>0</v>
      </c>
      <c r="N769" s="25">
        <v>0</v>
      </c>
    </row>
    <row r="770" spans="1:256" s="37" customFormat="1" ht="78.75" customHeight="1">
      <c r="A770" s="73">
        <v>23</v>
      </c>
      <c r="B770" s="52" t="s">
        <v>796</v>
      </c>
      <c r="C770" s="36">
        <v>31465.708999999999</v>
      </c>
      <c r="D770" s="36">
        <v>23188.281999999999</v>
      </c>
      <c r="E770" s="36">
        <v>31465.708999999999</v>
      </c>
      <c r="F770" s="36">
        <v>23188.281999999999</v>
      </c>
      <c r="G770" s="36">
        <v>26231.919000000002</v>
      </c>
      <c r="H770" s="36">
        <v>23188.281999999999</v>
      </c>
      <c r="I770" s="36">
        <v>26231.919000000002</v>
      </c>
      <c r="J770" s="36">
        <v>2019.2</v>
      </c>
      <c r="K770" s="36">
        <v>14048.262000000001</v>
      </c>
      <c r="L770" s="36">
        <v>0</v>
      </c>
      <c r="M770" s="36">
        <v>0</v>
      </c>
      <c r="N770" s="36">
        <v>0</v>
      </c>
    </row>
    <row r="771" spans="1:256" s="37" customFormat="1" ht="51.75" customHeight="1">
      <c r="A771" s="33">
        <v>23</v>
      </c>
      <c r="B771" s="24" t="s">
        <v>563</v>
      </c>
      <c r="C771" s="25">
        <v>1498.2180000000001</v>
      </c>
      <c r="D771" s="25">
        <v>0</v>
      </c>
      <c r="E771" s="25">
        <v>1498.2180000000001</v>
      </c>
      <c r="F771" s="25">
        <v>0</v>
      </c>
      <c r="G771" s="25">
        <v>1498.2180000000001</v>
      </c>
      <c r="H771" s="25">
        <v>0</v>
      </c>
      <c r="I771" s="25">
        <v>1498.2180000000001</v>
      </c>
      <c r="J771" s="25">
        <v>0</v>
      </c>
      <c r="K771" s="25">
        <v>447.00599999999997</v>
      </c>
      <c r="L771" s="25">
        <v>0</v>
      </c>
      <c r="M771" s="25">
        <v>0</v>
      </c>
      <c r="N771" s="25">
        <v>0</v>
      </c>
    </row>
    <row r="772" spans="1:256" s="37" customFormat="1" ht="49.5" customHeight="1">
      <c r="A772" s="33">
        <v>23</v>
      </c>
      <c r="B772" s="50" t="s">
        <v>564</v>
      </c>
      <c r="C772" s="34">
        <v>474.18599999999998</v>
      </c>
      <c r="D772" s="34">
        <v>0</v>
      </c>
      <c r="E772" s="34">
        <v>474.18599999999998</v>
      </c>
      <c r="F772" s="34">
        <v>0</v>
      </c>
      <c r="G772" s="34">
        <v>474.18599999999998</v>
      </c>
      <c r="H772" s="34">
        <v>0</v>
      </c>
      <c r="I772" s="34">
        <v>474.18599999999998</v>
      </c>
      <c r="J772" s="34">
        <v>0</v>
      </c>
      <c r="K772" s="34">
        <v>385.98099999999999</v>
      </c>
      <c r="L772" s="34">
        <v>0</v>
      </c>
      <c r="M772" s="34">
        <v>0</v>
      </c>
      <c r="N772" s="34">
        <v>0</v>
      </c>
    </row>
    <row r="773" spans="1:256" s="92" customFormat="1" ht="30.75" customHeight="1">
      <c r="A773" s="23">
        <v>23</v>
      </c>
      <c r="B773" s="51" t="s">
        <v>565</v>
      </c>
      <c r="C773" s="25">
        <v>1493.31</v>
      </c>
      <c r="D773" s="25">
        <v>1331.65</v>
      </c>
      <c r="E773" s="25">
        <v>1493.31</v>
      </c>
      <c r="F773" s="25">
        <v>1331.65</v>
      </c>
      <c r="G773" s="25">
        <v>1493.31</v>
      </c>
      <c r="H773" s="25">
        <v>1331.65</v>
      </c>
      <c r="I773" s="25">
        <v>1493.31</v>
      </c>
      <c r="J773" s="25">
        <v>0</v>
      </c>
      <c r="K773" s="25">
        <v>0</v>
      </c>
      <c r="L773" s="25">
        <v>0</v>
      </c>
      <c r="M773" s="25">
        <v>0</v>
      </c>
      <c r="N773" s="25">
        <v>0</v>
      </c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  <c r="AE773" s="37"/>
      <c r="AF773" s="37"/>
      <c r="AG773" s="37"/>
      <c r="AH773" s="37"/>
      <c r="AI773" s="37"/>
      <c r="AJ773" s="37"/>
      <c r="AK773" s="37"/>
      <c r="AL773" s="37"/>
      <c r="AM773" s="37"/>
      <c r="AN773" s="37"/>
      <c r="AO773" s="37"/>
      <c r="AP773" s="37"/>
      <c r="AQ773" s="37"/>
      <c r="AR773" s="37"/>
      <c r="AS773" s="37"/>
      <c r="AT773" s="37"/>
      <c r="AU773" s="37"/>
      <c r="AV773" s="37"/>
      <c r="AW773" s="37"/>
      <c r="AX773" s="37"/>
      <c r="AY773" s="37"/>
      <c r="AZ773" s="37"/>
      <c r="BA773" s="37"/>
      <c r="BB773" s="37"/>
      <c r="BC773" s="37"/>
      <c r="BD773" s="37"/>
      <c r="BE773" s="37"/>
      <c r="BF773" s="37"/>
      <c r="BG773" s="37"/>
      <c r="BH773" s="37"/>
      <c r="BI773" s="37"/>
      <c r="BJ773" s="37"/>
      <c r="BK773" s="37"/>
      <c r="BL773" s="37"/>
      <c r="BM773" s="37"/>
      <c r="BN773" s="37"/>
      <c r="BO773" s="37"/>
      <c r="BP773" s="37"/>
      <c r="BQ773" s="37"/>
      <c r="BR773" s="37"/>
      <c r="BS773" s="37"/>
      <c r="BT773" s="37"/>
      <c r="BU773" s="37"/>
      <c r="BV773" s="37"/>
      <c r="BW773" s="37"/>
      <c r="BX773" s="37"/>
      <c r="BY773" s="37"/>
      <c r="BZ773" s="37"/>
      <c r="CA773" s="37"/>
      <c r="CB773" s="37"/>
      <c r="CC773" s="37"/>
      <c r="CD773" s="37"/>
      <c r="CE773" s="37"/>
      <c r="CF773" s="37"/>
      <c r="CG773" s="37"/>
      <c r="CH773" s="37"/>
      <c r="CI773" s="37"/>
      <c r="CJ773" s="37"/>
      <c r="CK773" s="37"/>
      <c r="CL773" s="37"/>
      <c r="CM773" s="37"/>
      <c r="CN773" s="37"/>
      <c r="CO773" s="37"/>
      <c r="CP773" s="37"/>
      <c r="CQ773" s="37"/>
      <c r="CR773" s="37"/>
      <c r="CS773" s="37"/>
      <c r="CT773" s="37"/>
      <c r="CU773" s="37"/>
      <c r="CV773" s="37"/>
      <c r="CW773" s="37"/>
      <c r="CX773" s="37"/>
      <c r="CY773" s="37"/>
      <c r="CZ773" s="37"/>
      <c r="DA773" s="37"/>
      <c r="DB773" s="37"/>
      <c r="DC773" s="37"/>
      <c r="DD773" s="37"/>
      <c r="DE773" s="37"/>
      <c r="DF773" s="37"/>
      <c r="DG773" s="37"/>
      <c r="DH773" s="37"/>
      <c r="DI773" s="37"/>
      <c r="DJ773" s="37"/>
      <c r="DK773" s="37"/>
      <c r="DL773" s="37"/>
      <c r="DM773" s="37"/>
      <c r="DN773" s="37"/>
      <c r="DO773" s="37"/>
      <c r="DP773" s="37"/>
      <c r="DQ773" s="37"/>
      <c r="DR773" s="37"/>
      <c r="DS773" s="37"/>
      <c r="DT773" s="37"/>
      <c r="DU773" s="37"/>
      <c r="DV773" s="37"/>
      <c r="DW773" s="37"/>
      <c r="DX773" s="37"/>
      <c r="DY773" s="37"/>
      <c r="DZ773" s="37"/>
      <c r="EA773" s="37"/>
      <c r="EB773" s="37"/>
      <c r="EC773" s="37"/>
      <c r="ED773" s="37"/>
      <c r="EE773" s="37"/>
      <c r="EF773" s="37"/>
      <c r="EG773" s="37"/>
      <c r="EH773" s="37"/>
      <c r="EI773" s="37"/>
      <c r="EJ773" s="37"/>
      <c r="EK773" s="37"/>
      <c r="EL773" s="37"/>
      <c r="EM773" s="37"/>
      <c r="EN773" s="37"/>
      <c r="EO773" s="37"/>
      <c r="EP773" s="37"/>
      <c r="EQ773" s="37"/>
      <c r="ER773" s="37"/>
      <c r="ES773" s="37"/>
      <c r="ET773" s="37"/>
      <c r="EU773" s="37"/>
      <c r="EV773" s="37"/>
      <c r="EW773" s="37"/>
      <c r="EX773" s="37"/>
      <c r="EY773" s="37"/>
      <c r="EZ773" s="37"/>
      <c r="FA773" s="37"/>
      <c r="FB773" s="37"/>
      <c r="FC773" s="37"/>
      <c r="FD773" s="37"/>
      <c r="FE773" s="37"/>
      <c r="FF773" s="37"/>
      <c r="FG773" s="37"/>
      <c r="FH773" s="37"/>
      <c r="FI773" s="37"/>
      <c r="FJ773" s="37"/>
      <c r="FK773" s="37"/>
      <c r="FL773" s="37"/>
      <c r="FM773" s="37"/>
      <c r="FN773" s="37"/>
      <c r="FO773" s="37"/>
      <c r="FP773" s="37"/>
      <c r="FQ773" s="37"/>
      <c r="FR773" s="37"/>
      <c r="FS773" s="37"/>
      <c r="FT773" s="37"/>
      <c r="FU773" s="37"/>
      <c r="FV773" s="37"/>
      <c r="FW773" s="37"/>
      <c r="FX773" s="37"/>
      <c r="FY773" s="37"/>
      <c r="FZ773" s="37"/>
      <c r="GA773" s="37"/>
      <c r="GB773" s="37"/>
      <c r="GC773" s="37"/>
      <c r="GD773" s="37"/>
      <c r="GE773" s="37"/>
      <c r="GF773" s="37"/>
      <c r="GG773" s="37"/>
      <c r="GH773" s="37"/>
      <c r="GI773" s="37"/>
      <c r="GX773" s="37"/>
      <c r="GY773" s="37"/>
      <c r="GZ773" s="37"/>
      <c r="HA773" s="37"/>
      <c r="HB773" s="37"/>
      <c r="HC773" s="37"/>
      <c r="HD773" s="37"/>
      <c r="HE773" s="37"/>
      <c r="HF773" s="37"/>
      <c r="HG773" s="37"/>
      <c r="HH773" s="37"/>
      <c r="HI773" s="37"/>
      <c r="HJ773" s="37"/>
      <c r="HK773" s="37"/>
      <c r="HL773" s="37"/>
      <c r="HM773" s="37"/>
      <c r="HN773" s="37"/>
      <c r="HO773" s="37"/>
      <c r="HP773" s="37"/>
      <c r="HQ773" s="37"/>
      <c r="HR773" s="37"/>
      <c r="HS773" s="37"/>
      <c r="HT773" s="37"/>
      <c r="HU773" s="37"/>
      <c r="HV773" s="37"/>
      <c r="HW773" s="37"/>
      <c r="HX773" s="37"/>
      <c r="HY773" s="37"/>
      <c r="HZ773" s="37"/>
      <c r="IA773" s="37"/>
      <c r="IB773" s="37"/>
      <c r="IC773" s="37"/>
      <c r="ID773" s="37"/>
      <c r="IE773" s="37"/>
      <c r="IF773" s="37"/>
      <c r="IG773" s="37"/>
      <c r="IH773" s="37"/>
      <c r="II773" s="37"/>
      <c r="IJ773" s="37"/>
      <c r="IK773" s="37"/>
      <c r="IL773" s="37"/>
      <c r="IM773" s="37"/>
      <c r="IN773" s="37"/>
      <c r="IO773" s="37"/>
      <c r="IP773" s="37"/>
      <c r="IQ773" s="37"/>
      <c r="IR773" s="37"/>
      <c r="IS773" s="37"/>
      <c r="IT773" s="37"/>
      <c r="IU773" s="37"/>
      <c r="IV773" s="37"/>
    </row>
    <row r="774" spans="1:256" s="92" customFormat="1" ht="99" customHeight="1">
      <c r="A774" s="73">
        <v>23</v>
      </c>
      <c r="B774" s="52" t="s">
        <v>566</v>
      </c>
      <c r="C774" s="36">
        <v>0</v>
      </c>
      <c r="D774" s="36">
        <v>310.71699999999998</v>
      </c>
      <c r="E774" s="36">
        <v>0</v>
      </c>
      <c r="F774" s="36">
        <v>310.71699999999998</v>
      </c>
      <c r="G774" s="36">
        <v>0</v>
      </c>
      <c r="H774" s="36">
        <v>310.71699999999998</v>
      </c>
      <c r="I774" s="36">
        <v>0</v>
      </c>
      <c r="J774" s="36">
        <v>0</v>
      </c>
      <c r="K774" s="36">
        <v>0</v>
      </c>
      <c r="L774" s="36">
        <v>0</v>
      </c>
      <c r="M774" s="36">
        <v>0</v>
      </c>
      <c r="N774" s="36">
        <v>0</v>
      </c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  <c r="AE774" s="37"/>
      <c r="AF774" s="37"/>
      <c r="AG774" s="37"/>
      <c r="AH774" s="37"/>
      <c r="AI774" s="37"/>
      <c r="AJ774" s="37"/>
      <c r="AK774" s="37"/>
      <c r="AL774" s="37"/>
      <c r="AM774" s="37"/>
      <c r="AN774" s="37"/>
      <c r="AO774" s="37"/>
      <c r="AP774" s="37"/>
      <c r="AQ774" s="37"/>
      <c r="AR774" s="37"/>
      <c r="AS774" s="37"/>
      <c r="AT774" s="37"/>
      <c r="AU774" s="37"/>
      <c r="AV774" s="37"/>
      <c r="AW774" s="37"/>
      <c r="AX774" s="37"/>
      <c r="AY774" s="37"/>
      <c r="AZ774" s="37"/>
      <c r="BA774" s="37"/>
      <c r="BB774" s="37"/>
      <c r="BC774" s="37"/>
      <c r="BD774" s="37"/>
      <c r="BE774" s="37"/>
      <c r="BF774" s="37"/>
      <c r="BG774" s="37"/>
      <c r="BH774" s="37"/>
      <c r="BI774" s="37"/>
      <c r="BJ774" s="37"/>
      <c r="BK774" s="37"/>
      <c r="BL774" s="37"/>
      <c r="BM774" s="37"/>
      <c r="BN774" s="37"/>
      <c r="BO774" s="37"/>
      <c r="BP774" s="37"/>
      <c r="BQ774" s="37"/>
      <c r="BR774" s="37"/>
      <c r="BS774" s="37"/>
      <c r="BT774" s="37"/>
      <c r="BU774" s="37"/>
      <c r="BV774" s="37"/>
      <c r="BW774" s="37"/>
      <c r="BX774" s="37"/>
      <c r="BY774" s="37"/>
      <c r="BZ774" s="37"/>
      <c r="CA774" s="37"/>
      <c r="CB774" s="37"/>
      <c r="CC774" s="37"/>
      <c r="CD774" s="37"/>
      <c r="CE774" s="37"/>
      <c r="CF774" s="37"/>
      <c r="CG774" s="37"/>
      <c r="CH774" s="37"/>
      <c r="CI774" s="37"/>
      <c r="CJ774" s="37"/>
      <c r="CK774" s="37"/>
      <c r="CL774" s="37"/>
      <c r="CM774" s="37"/>
      <c r="CN774" s="37"/>
      <c r="CO774" s="37"/>
      <c r="CP774" s="37"/>
      <c r="CQ774" s="37"/>
      <c r="CR774" s="37"/>
      <c r="CS774" s="37"/>
      <c r="CT774" s="37"/>
      <c r="CU774" s="37"/>
      <c r="CV774" s="37"/>
      <c r="CW774" s="37"/>
      <c r="CX774" s="37"/>
      <c r="CY774" s="37"/>
      <c r="CZ774" s="37"/>
      <c r="DA774" s="37"/>
      <c r="DB774" s="37"/>
      <c r="DC774" s="37"/>
      <c r="DD774" s="37"/>
      <c r="DE774" s="37"/>
      <c r="DF774" s="37"/>
      <c r="DG774" s="37"/>
      <c r="DH774" s="37"/>
      <c r="DI774" s="37"/>
      <c r="DJ774" s="37"/>
      <c r="DK774" s="37"/>
      <c r="DL774" s="37"/>
      <c r="DM774" s="37"/>
      <c r="DN774" s="37"/>
      <c r="DO774" s="37"/>
      <c r="DP774" s="37"/>
      <c r="DQ774" s="37"/>
      <c r="DR774" s="37"/>
      <c r="DS774" s="37"/>
      <c r="DT774" s="37"/>
      <c r="DU774" s="37"/>
      <c r="DV774" s="37"/>
      <c r="DW774" s="37"/>
      <c r="DX774" s="37"/>
      <c r="DY774" s="37"/>
      <c r="DZ774" s="37"/>
      <c r="EA774" s="37"/>
      <c r="EB774" s="37"/>
      <c r="EC774" s="37"/>
      <c r="ED774" s="37"/>
      <c r="EE774" s="37"/>
      <c r="EF774" s="37"/>
      <c r="EG774" s="37"/>
      <c r="EH774" s="37"/>
      <c r="EI774" s="37"/>
      <c r="EJ774" s="37"/>
      <c r="EK774" s="37"/>
      <c r="EL774" s="37"/>
      <c r="EM774" s="37"/>
      <c r="EN774" s="37"/>
      <c r="EO774" s="37"/>
      <c r="EP774" s="37"/>
      <c r="EQ774" s="37"/>
      <c r="ER774" s="37"/>
      <c r="ES774" s="37"/>
      <c r="ET774" s="37"/>
      <c r="EU774" s="37"/>
      <c r="EV774" s="37"/>
      <c r="EW774" s="37"/>
      <c r="EX774" s="37"/>
      <c r="EY774" s="37"/>
      <c r="EZ774" s="37"/>
      <c r="FA774" s="37"/>
      <c r="FB774" s="37"/>
      <c r="FC774" s="37"/>
      <c r="FD774" s="37"/>
      <c r="FE774" s="37"/>
      <c r="FF774" s="37"/>
      <c r="FG774" s="37"/>
      <c r="FH774" s="37"/>
      <c r="FI774" s="37"/>
      <c r="FJ774" s="37"/>
      <c r="FK774" s="37"/>
      <c r="FL774" s="37"/>
      <c r="FM774" s="37"/>
      <c r="FN774" s="37"/>
      <c r="FO774" s="37"/>
      <c r="FP774" s="37"/>
      <c r="FQ774" s="37"/>
      <c r="FR774" s="37"/>
      <c r="FS774" s="37"/>
      <c r="FT774" s="37"/>
      <c r="FU774" s="37"/>
      <c r="FV774" s="37"/>
      <c r="FW774" s="37"/>
      <c r="FX774" s="37"/>
      <c r="FY774" s="37"/>
      <c r="FZ774" s="37"/>
      <c r="GA774" s="37"/>
      <c r="GB774" s="37"/>
      <c r="GC774" s="37"/>
      <c r="GD774" s="37"/>
      <c r="GE774" s="37"/>
      <c r="GF774" s="37"/>
      <c r="GG774" s="37"/>
      <c r="GH774" s="37"/>
      <c r="GI774" s="37"/>
      <c r="GJ774" s="37"/>
      <c r="GK774" s="37"/>
      <c r="GL774" s="37"/>
      <c r="GM774" s="37"/>
      <c r="GN774" s="37"/>
      <c r="GO774" s="37"/>
      <c r="GP774" s="37"/>
      <c r="GQ774" s="37"/>
      <c r="GR774" s="37"/>
      <c r="GS774" s="37"/>
      <c r="GT774" s="37"/>
      <c r="GU774" s="37"/>
      <c r="GV774" s="37"/>
      <c r="GW774" s="37"/>
      <c r="GX774" s="37"/>
      <c r="GY774" s="37"/>
      <c r="GZ774" s="37"/>
      <c r="HA774" s="37"/>
      <c r="HB774" s="37"/>
      <c r="HC774" s="37"/>
      <c r="HD774" s="37"/>
      <c r="HE774" s="37"/>
      <c r="HF774" s="37"/>
      <c r="HG774" s="37"/>
      <c r="HH774" s="37"/>
      <c r="HI774" s="37"/>
      <c r="HJ774" s="37"/>
      <c r="HK774" s="37"/>
      <c r="HL774" s="37"/>
      <c r="HM774" s="37"/>
      <c r="HN774" s="37"/>
      <c r="HO774" s="37"/>
      <c r="HP774" s="37"/>
      <c r="HQ774" s="37"/>
      <c r="HR774" s="37"/>
      <c r="HS774" s="37"/>
      <c r="HT774" s="37"/>
      <c r="HU774" s="37"/>
      <c r="HV774" s="37"/>
      <c r="HW774" s="37"/>
      <c r="HX774" s="37"/>
      <c r="HY774" s="37"/>
      <c r="HZ774" s="37"/>
      <c r="IA774" s="37"/>
      <c r="IB774" s="37"/>
      <c r="IC774" s="37"/>
      <c r="ID774" s="37"/>
      <c r="IE774" s="37"/>
      <c r="IF774" s="37"/>
      <c r="IG774" s="37"/>
      <c r="IH774" s="37"/>
      <c r="II774" s="37"/>
      <c r="IJ774" s="37"/>
      <c r="IK774" s="37"/>
      <c r="IL774" s="37"/>
      <c r="IM774" s="37"/>
      <c r="IN774" s="37"/>
      <c r="IO774" s="37"/>
      <c r="IP774" s="37"/>
      <c r="IQ774" s="37"/>
      <c r="IR774" s="37"/>
      <c r="IS774" s="37"/>
      <c r="IT774" s="37"/>
      <c r="IU774" s="37"/>
      <c r="IV774" s="37"/>
    </row>
    <row r="775" spans="1:256" s="92" customFormat="1" ht="48.75" customHeight="1">
      <c r="A775" s="33">
        <v>23</v>
      </c>
      <c r="B775" s="24" t="s">
        <v>567</v>
      </c>
      <c r="C775" s="25">
        <v>667.78399999999999</v>
      </c>
      <c r="D775" s="25">
        <v>0</v>
      </c>
      <c r="E775" s="25">
        <v>667.78399999999999</v>
      </c>
      <c r="F775" s="25">
        <v>0</v>
      </c>
      <c r="G775" s="25">
        <v>667.78399999999999</v>
      </c>
      <c r="H775" s="25">
        <v>0</v>
      </c>
      <c r="I775" s="25">
        <v>667.78399999999999</v>
      </c>
      <c r="J775" s="25">
        <v>0</v>
      </c>
      <c r="K775" s="25">
        <v>451.3</v>
      </c>
      <c r="L775" s="25">
        <v>0</v>
      </c>
      <c r="M775" s="25">
        <v>0</v>
      </c>
      <c r="N775" s="25">
        <v>0</v>
      </c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  <c r="AE775" s="37"/>
      <c r="AF775" s="37"/>
      <c r="AG775" s="37"/>
      <c r="AH775" s="37"/>
      <c r="AI775" s="37"/>
      <c r="AJ775" s="37"/>
      <c r="AK775" s="37"/>
      <c r="AL775" s="37"/>
      <c r="AM775" s="37"/>
      <c r="AN775" s="37"/>
      <c r="AO775" s="37"/>
      <c r="AP775" s="37"/>
      <c r="AQ775" s="37"/>
      <c r="AR775" s="37"/>
      <c r="AS775" s="37"/>
      <c r="AT775" s="37"/>
      <c r="AU775" s="37"/>
      <c r="AV775" s="37"/>
      <c r="AW775" s="37"/>
      <c r="AX775" s="37"/>
      <c r="AY775" s="37"/>
      <c r="AZ775" s="37"/>
      <c r="BA775" s="37"/>
      <c r="BB775" s="37"/>
      <c r="BC775" s="37"/>
      <c r="BD775" s="37"/>
      <c r="BE775" s="37"/>
      <c r="BF775" s="37"/>
      <c r="BG775" s="37"/>
      <c r="BH775" s="37"/>
      <c r="BI775" s="37"/>
      <c r="BJ775" s="37"/>
      <c r="BK775" s="37"/>
      <c r="BL775" s="37"/>
      <c r="BM775" s="37"/>
      <c r="BN775" s="37"/>
      <c r="BO775" s="37"/>
      <c r="BP775" s="37"/>
      <c r="BQ775" s="37"/>
      <c r="BR775" s="37"/>
      <c r="BS775" s="37"/>
      <c r="BT775" s="37"/>
      <c r="BU775" s="37"/>
      <c r="BV775" s="37"/>
      <c r="BW775" s="37"/>
      <c r="BX775" s="37"/>
      <c r="BY775" s="37"/>
      <c r="BZ775" s="37"/>
      <c r="CA775" s="37"/>
      <c r="CB775" s="37"/>
      <c r="CC775" s="37"/>
      <c r="CD775" s="37"/>
      <c r="CE775" s="37"/>
      <c r="CF775" s="37"/>
      <c r="CG775" s="37"/>
      <c r="CH775" s="37"/>
      <c r="CI775" s="37"/>
      <c r="CJ775" s="37"/>
      <c r="CK775" s="37"/>
      <c r="CL775" s="37"/>
      <c r="CM775" s="37"/>
      <c r="CN775" s="37"/>
      <c r="CO775" s="37"/>
      <c r="CP775" s="37"/>
      <c r="CQ775" s="37"/>
      <c r="CR775" s="37"/>
      <c r="CS775" s="37"/>
      <c r="CT775" s="37"/>
      <c r="CU775" s="37"/>
      <c r="CV775" s="37"/>
      <c r="CW775" s="37"/>
      <c r="CX775" s="37"/>
      <c r="CY775" s="37"/>
      <c r="CZ775" s="37"/>
      <c r="DA775" s="37"/>
      <c r="DB775" s="37"/>
      <c r="DC775" s="37"/>
      <c r="DD775" s="37"/>
      <c r="DE775" s="37"/>
      <c r="DF775" s="37"/>
      <c r="DG775" s="37"/>
      <c r="DH775" s="37"/>
      <c r="DI775" s="37"/>
      <c r="DJ775" s="37"/>
      <c r="DK775" s="37"/>
      <c r="DL775" s="37"/>
      <c r="DM775" s="37"/>
      <c r="DN775" s="37"/>
      <c r="DO775" s="37"/>
      <c r="DP775" s="37"/>
      <c r="DQ775" s="37"/>
      <c r="DR775" s="37"/>
      <c r="DS775" s="37"/>
      <c r="DT775" s="37"/>
      <c r="DU775" s="37"/>
      <c r="DV775" s="37"/>
      <c r="DW775" s="37"/>
      <c r="DX775" s="37"/>
      <c r="DY775" s="37"/>
      <c r="DZ775" s="37"/>
      <c r="EA775" s="37"/>
      <c r="EB775" s="37"/>
      <c r="EC775" s="37"/>
      <c r="ED775" s="37"/>
      <c r="EE775" s="37"/>
      <c r="EF775" s="37"/>
      <c r="EG775" s="37"/>
      <c r="EH775" s="37"/>
      <c r="EI775" s="37"/>
      <c r="EJ775" s="37"/>
      <c r="EK775" s="37"/>
      <c r="EL775" s="37"/>
      <c r="EM775" s="37"/>
      <c r="EN775" s="37"/>
      <c r="EO775" s="37"/>
      <c r="EP775" s="37"/>
      <c r="EQ775" s="37"/>
      <c r="ER775" s="37"/>
      <c r="ES775" s="37"/>
      <c r="ET775" s="37"/>
      <c r="EU775" s="37"/>
      <c r="EV775" s="37"/>
      <c r="EW775" s="37"/>
      <c r="EX775" s="37"/>
      <c r="EY775" s="37"/>
      <c r="EZ775" s="37"/>
      <c r="FA775" s="37"/>
      <c r="FB775" s="37"/>
      <c r="FC775" s="37"/>
      <c r="FD775" s="37"/>
      <c r="FE775" s="37"/>
      <c r="FF775" s="37"/>
      <c r="FG775" s="37"/>
      <c r="FH775" s="37"/>
      <c r="FI775" s="37"/>
      <c r="FJ775" s="37"/>
      <c r="FK775" s="37"/>
      <c r="FL775" s="37"/>
      <c r="FM775" s="37"/>
      <c r="FN775" s="37"/>
      <c r="FO775" s="37"/>
      <c r="FP775" s="37"/>
      <c r="FQ775" s="37"/>
      <c r="FR775" s="37"/>
      <c r="FS775" s="37"/>
      <c r="FT775" s="37"/>
      <c r="FU775" s="37"/>
      <c r="FV775" s="37"/>
      <c r="FW775" s="37"/>
      <c r="FX775" s="37"/>
      <c r="FY775" s="37"/>
      <c r="FZ775" s="37"/>
      <c r="GA775" s="37"/>
      <c r="GB775" s="37"/>
      <c r="GC775" s="37"/>
      <c r="GD775" s="37"/>
      <c r="GE775" s="37"/>
      <c r="GF775" s="37"/>
      <c r="GG775" s="37"/>
      <c r="GH775" s="37"/>
      <c r="GI775" s="37"/>
      <c r="GJ775" s="37"/>
      <c r="GK775" s="37"/>
      <c r="GL775" s="37"/>
      <c r="GM775" s="37"/>
      <c r="GN775" s="37"/>
      <c r="GO775" s="37"/>
      <c r="GP775" s="37"/>
      <c r="GQ775" s="37"/>
      <c r="GR775" s="37"/>
      <c r="GS775" s="37"/>
      <c r="GT775" s="37"/>
      <c r="GU775" s="37"/>
      <c r="GV775" s="37"/>
      <c r="GW775" s="37"/>
      <c r="GX775" s="37"/>
      <c r="GY775" s="37"/>
      <c r="GZ775" s="37"/>
      <c r="HA775" s="37"/>
      <c r="HB775" s="37"/>
      <c r="HC775" s="37"/>
      <c r="HD775" s="37"/>
      <c r="HE775" s="37"/>
      <c r="HF775" s="37"/>
      <c r="HG775" s="37"/>
      <c r="HH775" s="37"/>
      <c r="HI775" s="37"/>
      <c r="HJ775" s="37"/>
      <c r="HK775" s="37"/>
      <c r="HL775" s="37"/>
      <c r="HM775" s="37"/>
      <c r="HN775" s="37"/>
      <c r="HO775" s="37"/>
      <c r="HP775" s="37"/>
      <c r="HQ775" s="37"/>
      <c r="HR775" s="37"/>
      <c r="HS775" s="37"/>
      <c r="HT775" s="37"/>
      <c r="HU775" s="37"/>
      <c r="HV775" s="37"/>
      <c r="HW775" s="37"/>
      <c r="HX775" s="37"/>
      <c r="HY775" s="37"/>
      <c r="HZ775" s="37"/>
      <c r="IA775" s="37"/>
      <c r="IB775" s="37"/>
      <c r="IC775" s="37"/>
      <c r="ID775" s="37"/>
      <c r="IE775" s="37"/>
      <c r="IF775" s="37"/>
      <c r="IG775" s="37"/>
      <c r="IH775" s="37"/>
      <c r="II775" s="37"/>
      <c r="IJ775" s="37"/>
      <c r="IK775" s="37"/>
      <c r="IL775" s="37"/>
      <c r="IM775" s="37"/>
      <c r="IN775" s="37"/>
      <c r="IO775" s="37"/>
      <c r="IP775" s="37"/>
      <c r="IQ775" s="37"/>
      <c r="IR775" s="37"/>
      <c r="IS775" s="37"/>
      <c r="IT775" s="37"/>
      <c r="IU775" s="37"/>
      <c r="IV775" s="37"/>
    </row>
    <row r="776" spans="1:256" s="92" customFormat="1" ht="51" customHeight="1">
      <c r="A776" s="33">
        <v>23</v>
      </c>
      <c r="B776" s="84" t="s">
        <v>568</v>
      </c>
      <c r="C776" s="81">
        <v>17758.544000000002</v>
      </c>
      <c r="D776" s="81">
        <v>7600.5820000000003</v>
      </c>
      <c r="E776" s="81">
        <v>17758.544000000002</v>
      </c>
      <c r="F776" s="81">
        <v>7600.5820000000003</v>
      </c>
      <c r="G776" s="81">
        <v>17758.544000000002</v>
      </c>
      <c r="H776" s="81">
        <v>7600.5820000000003</v>
      </c>
      <c r="I776" s="81">
        <v>17758.544000000002</v>
      </c>
      <c r="J776" s="81">
        <v>0</v>
      </c>
      <c r="K776" s="81">
        <v>11161.037</v>
      </c>
      <c r="L776" s="81">
        <v>0</v>
      </c>
      <c r="M776" s="81">
        <v>0</v>
      </c>
      <c r="N776" s="81">
        <v>0</v>
      </c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  <c r="AE776" s="37"/>
      <c r="AF776" s="37"/>
      <c r="AG776" s="37"/>
      <c r="AH776" s="37"/>
      <c r="AI776" s="37"/>
      <c r="AJ776" s="37"/>
      <c r="AK776" s="37"/>
      <c r="AL776" s="37"/>
      <c r="AM776" s="37"/>
      <c r="AN776" s="37"/>
      <c r="AO776" s="37"/>
      <c r="AP776" s="37"/>
      <c r="AQ776" s="37"/>
      <c r="AR776" s="37"/>
      <c r="AS776" s="37"/>
      <c r="AT776" s="37"/>
      <c r="AU776" s="37"/>
      <c r="AV776" s="37"/>
      <c r="AW776" s="37"/>
      <c r="AX776" s="37"/>
      <c r="AY776" s="37"/>
      <c r="AZ776" s="37"/>
      <c r="BA776" s="37"/>
      <c r="BB776" s="37"/>
      <c r="BC776" s="37"/>
      <c r="BD776" s="37"/>
      <c r="BE776" s="37"/>
      <c r="BF776" s="37"/>
      <c r="BG776" s="37"/>
      <c r="BH776" s="37"/>
      <c r="BI776" s="37"/>
      <c r="BJ776" s="37"/>
      <c r="BK776" s="37"/>
      <c r="BL776" s="37"/>
      <c r="BM776" s="37"/>
      <c r="BN776" s="37"/>
      <c r="BO776" s="37"/>
      <c r="BP776" s="37"/>
      <c r="BQ776" s="37"/>
      <c r="BR776" s="37"/>
      <c r="BS776" s="37"/>
      <c r="BT776" s="37"/>
      <c r="BU776" s="37"/>
      <c r="BV776" s="37"/>
      <c r="BW776" s="37"/>
      <c r="BX776" s="37"/>
      <c r="BY776" s="37"/>
      <c r="BZ776" s="37"/>
      <c r="CA776" s="37"/>
      <c r="CB776" s="37"/>
      <c r="CC776" s="37"/>
      <c r="CD776" s="37"/>
      <c r="CE776" s="37"/>
      <c r="CF776" s="37"/>
      <c r="CG776" s="37"/>
      <c r="CH776" s="37"/>
      <c r="CI776" s="37"/>
      <c r="CJ776" s="37"/>
      <c r="CK776" s="37"/>
      <c r="CL776" s="37"/>
      <c r="CM776" s="37"/>
      <c r="CN776" s="37"/>
      <c r="CO776" s="37"/>
      <c r="CP776" s="37"/>
      <c r="CQ776" s="37"/>
      <c r="CR776" s="37"/>
      <c r="CS776" s="37"/>
      <c r="CT776" s="37"/>
      <c r="CU776" s="37"/>
      <c r="CV776" s="37"/>
      <c r="CW776" s="37"/>
      <c r="CX776" s="37"/>
      <c r="CY776" s="37"/>
      <c r="CZ776" s="37"/>
      <c r="DA776" s="37"/>
      <c r="DB776" s="37"/>
      <c r="DC776" s="37"/>
      <c r="DD776" s="37"/>
      <c r="DE776" s="37"/>
      <c r="DF776" s="37"/>
      <c r="DG776" s="37"/>
      <c r="DH776" s="37"/>
      <c r="DI776" s="37"/>
      <c r="DJ776" s="37"/>
      <c r="DK776" s="37"/>
      <c r="DL776" s="37"/>
      <c r="DM776" s="37"/>
      <c r="DN776" s="37"/>
      <c r="DO776" s="37"/>
      <c r="DP776" s="37"/>
      <c r="DQ776" s="37"/>
      <c r="DR776" s="37"/>
      <c r="DS776" s="37"/>
      <c r="DT776" s="37"/>
      <c r="DU776" s="37"/>
      <c r="DV776" s="37"/>
      <c r="DW776" s="37"/>
      <c r="DX776" s="37"/>
      <c r="DY776" s="37"/>
      <c r="DZ776" s="37"/>
      <c r="EA776" s="37"/>
      <c r="EB776" s="37"/>
      <c r="EC776" s="37"/>
      <c r="ED776" s="37"/>
      <c r="EE776" s="37"/>
      <c r="EF776" s="37"/>
      <c r="EG776" s="37"/>
      <c r="EH776" s="37"/>
      <c r="EI776" s="37"/>
      <c r="EJ776" s="37"/>
      <c r="EK776" s="37"/>
      <c r="EL776" s="37"/>
      <c r="EM776" s="37"/>
      <c r="EN776" s="37"/>
      <c r="EO776" s="37"/>
      <c r="EP776" s="37"/>
      <c r="EQ776" s="37"/>
      <c r="ER776" s="37"/>
      <c r="ES776" s="37"/>
      <c r="ET776" s="37"/>
      <c r="EU776" s="37"/>
      <c r="EV776" s="37"/>
      <c r="EW776" s="37"/>
      <c r="EX776" s="37"/>
      <c r="EY776" s="37"/>
      <c r="EZ776" s="37"/>
      <c r="FA776" s="37"/>
      <c r="FB776" s="37"/>
      <c r="FC776" s="37"/>
      <c r="FD776" s="37"/>
      <c r="FE776" s="37"/>
      <c r="FF776" s="37"/>
      <c r="FG776" s="37"/>
      <c r="FH776" s="37"/>
      <c r="FI776" s="37"/>
      <c r="FJ776" s="37"/>
      <c r="FK776" s="37"/>
      <c r="FL776" s="37"/>
      <c r="FM776" s="37"/>
      <c r="FN776" s="37"/>
      <c r="FO776" s="37"/>
      <c r="FP776" s="37"/>
      <c r="FQ776" s="37"/>
      <c r="FR776" s="37"/>
      <c r="FS776" s="37"/>
      <c r="FT776" s="37"/>
      <c r="FU776" s="37"/>
      <c r="FV776" s="37"/>
      <c r="FW776" s="37"/>
      <c r="FX776" s="37"/>
      <c r="FY776" s="37"/>
      <c r="FZ776" s="37"/>
      <c r="GA776" s="37"/>
      <c r="GB776" s="37"/>
      <c r="GC776" s="37"/>
      <c r="GD776" s="37"/>
      <c r="GE776" s="37"/>
      <c r="GF776" s="37"/>
      <c r="GG776" s="37"/>
      <c r="GH776" s="37"/>
      <c r="GI776" s="37"/>
      <c r="GJ776" s="37"/>
      <c r="GK776" s="37"/>
      <c r="GL776" s="37"/>
      <c r="GM776" s="37"/>
      <c r="GN776" s="37"/>
      <c r="GO776" s="37"/>
      <c r="GP776" s="37"/>
      <c r="GQ776" s="37"/>
      <c r="GR776" s="37"/>
      <c r="GS776" s="37"/>
      <c r="GT776" s="37"/>
      <c r="GU776" s="37"/>
      <c r="GV776" s="37"/>
      <c r="GW776" s="37"/>
      <c r="GX776" s="37"/>
      <c r="GY776" s="37"/>
      <c r="GZ776" s="37"/>
      <c r="HA776" s="37"/>
      <c r="HB776" s="37"/>
      <c r="HC776" s="37"/>
      <c r="HD776" s="37"/>
      <c r="HE776" s="37"/>
      <c r="HF776" s="37"/>
      <c r="HG776" s="37"/>
      <c r="HH776" s="37"/>
      <c r="HI776" s="37"/>
      <c r="HJ776" s="37"/>
      <c r="HK776" s="37"/>
      <c r="HL776" s="37"/>
      <c r="HM776" s="37"/>
      <c r="HN776" s="37"/>
      <c r="HO776" s="37"/>
      <c r="HP776" s="37"/>
      <c r="HQ776" s="37"/>
      <c r="HR776" s="37"/>
      <c r="HS776" s="37"/>
      <c r="HT776" s="37"/>
      <c r="HU776" s="37"/>
      <c r="HV776" s="37"/>
      <c r="HW776" s="37"/>
      <c r="HX776" s="37"/>
      <c r="HY776" s="37"/>
      <c r="HZ776" s="37"/>
      <c r="IA776" s="37"/>
      <c r="IB776" s="37"/>
      <c r="IC776" s="37"/>
      <c r="ID776" s="37"/>
      <c r="IE776" s="37"/>
      <c r="IF776" s="37"/>
      <c r="IG776" s="37"/>
      <c r="IH776" s="37"/>
      <c r="II776" s="37"/>
      <c r="IJ776" s="37"/>
      <c r="IK776" s="37"/>
      <c r="IL776" s="37"/>
      <c r="IM776" s="37"/>
      <c r="IN776" s="37"/>
      <c r="IO776" s="37"/>
      <c r="IP776" s="37"/>
      <c r="IQ776" s="37"/>
      <c r="IR776" s="37"/>
      <c r="IS776" s="37"/>
      <c r="IT776" s="37"/>
      <c r="IU776" s="37"/>
      <c r="IV776" s="37"/>
    </row>
    <row r="777" spans="1:256" s="92" customFormat="1" ht="38.25" customHeight="1">
      <c r="A777" s="33">
        <v>23</v>
      </c>
      <c r="B777" s="82" t="s">
        <v>569</v>
      </c>
      <c r="C777" s="25">
        <v>1475.702</v>
      </c>
      <c r="D777" s="25">
        <v>0</v>
      </c>
      <c r="E777" s="83">
        <v>1475.702</v>
      </c>
      <c r="F777" s="83">
        <v>0</v>
      </c>
      <c r="G777" s="83">
        <v>1475.702</v>
      </c>
      <c r="H777" s="83">
        <v>0</v>
      </c>
      <c r="I777" s="83">
        <v>1475.702</v>
      </c>
      <c r="J777" s="83">
        <v>0</v>
      </c>
      <c r="K777" s="83">
        <v>1139.8979999999999</v>
      </c>
      <c r="L777" s="83">
        <v>0</v>
      </c>
      <c r="M777" s="83">
        <v>0</v>
      </c>
      <c r="N777" s="83">
        <v>0</v>
      </c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  <c r="AE777" s="37"/>
      <c r="AF777" s="37"/>
      <c r="AG777" s="37"/>
      <c r="AH777" s="37"/>
      <c r="AI777" s="37"/>
      <c r="AJ777" s="37"/>
      <c r="AK777" s="37"/>
      <c r="AL777" s="37"/>
      <c r="AM777" s="37"/>
      <c r="AN777" s="37"/>
      <c r="AO777" s="37"/>
      <c r="AP777" s="37"/>
      <c r="AQ777" s="37"/>
      <c r="AR777" s="37"/>
      <c r="AS777" s="37"/>
      <c r="AT777" s="37"/>
      <c r="AU777" s="37"/>
      <c r="AV777" s="37"/>
      <c r="AW777" s="37"/>
      <c r="AX777" s="37"/>
      <c r="AY777" s="37"/>
      <c r="AZ777" s="37"/>
      <c r="BA777" s="37"/>
      <c r="BB777" s="37"/>
      <c r="BC777" s="37"/>
      <c r="BD777" s="37"/>
      <c r="BE777" s="37"/>
      <c r="BF777" s="37"/>
      <c r="BG777" s="37"/>
      <c r="BH777" s="37"/>
      <c r="BI777" s="37"/>
      <c r="BJ777" s="37"/>
      <c r="BK777" s="37"/>
      <c r="BL777" s="37"/>
      <c r="BM777" s="37"/>
      <c r="BN777" s="37"/>
      <c r="BO777" s="37"/>
      <c r="BP777" s="37"/>
      <c r="BQ777" s="37"/>
      <c r="BR777" s="37"/>
      <c r="BS777" s="37"/>
      <c r="BT777" s="37"/>
      <c r="BU777" s="37"/>
      <c r="BV777" s="37"/>
      <c r="BW777" s="37"/>
      <c r="BX777" s="37"/>
      <c r="BY777" s="37"/>
      <c r="BZ777" s="37"/>
      <c r="CA777" s="37"/>
      <c r="CB777" s="37"/>
      <c r="CC777" s="37"/>
      <c r="CD777" s="37"/>
      <c r="CE777" s="37"/>
      <c r="CF777" s="37"/>
      <c r="CG777" s="37"/>
      <c r="CH777" s="37"/>
      <c r="CI777" s="37"/>
      <c r="CJ777" s="37"/>
      <c r="CK777" s="37"/>
      <c r="CL777" s="37"/>
      <c r="CM777" s="37"/>
      <c r="CN777" s="37"/>
      <c r="CO777" s="37"/>
      <c r="CP777" s="37"/>
      <c r="CQ777" s="37"/>
      <c r="CR777" s="37"/>
      <c r="CS777" s="37"/>
      <c r="CT777" s="37"/>
      <c r="CU777" s="37"/>
      <c r="CV777" s="37"/>
      <c r="CW777" s="37"/>
      <c r="CX777" s="37"/>
      <c r="CY777" s="37"/>
      <c r="CZ777" s="37"/>
      <c r="DA777" s="37"/>
      <c r="DB777" s="37"/>
      <c r="DC777" s="37"/>
      <c r="DD777" s="37"/>
      <c r="DE777" s="37"/>
      <c r="DF777" s="37"/>
      <c r="DG777" s="37"/>
      <c r="DH777" s="37"/>
      <c r="DI777" s="37"/>
      <c r="DJ777" s="37"/>
      <c r="DK777" s="37"/>
      <c r="DL777" s="37"/>
      <c r="DM777" s="37"/>
      <c r="DN777" s="37"/>
      <c r="DO777" s="37"/>
      <c r="DP777" s="37"/>
      <c r="DQ777" s="37"/>
      <c r="DR777" s="37"/>
      <c r="DS777" s="37"/>
      <c r="DT777" s="37"/>
      <c r="DU777" s="37"/>
      <c r="DV777" s="37"/>
      <c r="DW777" s="37"/>
      <c r="DX777" s="37"/>
      <c r="DY777" s="37"/>
      <c r="DZ777" s="37"/>
      <c r="EA777" s="37"/>
      <c r="EB777" s="37"/>
      <c r="EC777" s="37"/>
      <c r="ED777" s="37"/>
      <c r="EE777" s="37"/>
      <c r="EF777" s="37"/>
      <c r="EG777" s="37"/>
      <c r="EH777" s="37"/>
      <c r="EI777" s="37"/>
      <c r="EJ777" s="37"/>
      <c r="EK777" s="37"/>
      <c r="EL777" s="37"/>
      <c r="EM777" s="37"/>
      <c r="EN777" s="37"/>
      <c r="EO777" s="37"/>
      <c r="EP777" s="37"/>
      <c r="EQ777" s="37"/>
      <c r="ER777" s="37"/>
      <c r="ES777" s="37"/>
      <c r="ET777" s="37"/>
      <c r="EU777" s="37"/>
      <c r="EV777" s="37"/>
      <c r="EW777" s="37"/>
      <c r="EX777" s="37"/>
      <c r="EY777" s="37"/>
      <c r="EZ777" s="37"/>
      <c r="FA777" s="37"/>
      <c r="FB777" s="37"/>
      <c r="FC777" s="37"/>
      <c r="FD777" s="37"/>
      <c r="FE777" s="37"/>
      <c r="FF777" s="37"/>
      <c r="FG777" s="37"/>
      <c r="FH777" s="37"/>
      <c r="FI777" s="37"/>
      <c r="FJ777" s="37"/>
      <c r="FK777" s="37"/>
      <c r="FL777" s="37"/>
      <c r="FM777" s="37"/>
      <c r="FN777" s="37"/>
      <c r="FO777" s="37"/>
      <c r="FP777" s="37"/>
      <c r="FQ777" s="37"/>
      <c r="FR777" s="37"/>
      <c r="FS777" s="37"/>
      <c r="FT777" s="37"/>
      <c r="FU777" s="37"/>
      <c r="FV777" s="37"/>
      <c r="FW777" s="37"/>
      <c r="FX777" s="37"/>
      <c r="FY777" s="37"/>
      <c r="FZ777" s="37"/>
      <c r="GA777" s="37"/>
      <c r="GB777" s="37"/>
      <c r="GC777" s="37"/>
      <c r="GD777" s="37"/>
      <c r="GE777" s="37"/>
      <c r="GF777" s="37"/>
      <c r="GG777" s="37"/>
      <c r="GH777" s="37"/>
      <c r="GI777" s="37"/>
      <c r="GJ777" s="37"/>
      <c r="GK777" s="37"/>
      <c r="GL777" s="37"/>
      <c r="GM777" s="37"/>
      <c r="GN777" s="37"/>
      <c r="GO777" s="37"/>
      <c r="GP777" s="37"/>
      <c r="GQ777" s="37"/>
      <c r="GR777" s="37"/>
      <c r="GS777" s="37"/>
      <c r="GT777" s="37"/>
      <c r="GU777" s="37"/>
      <c r="GV777" s="37"/>
      <c r="GW777" s="37"/>
      <c r="GX777" s="37"/>
      <c r="GY777" s="37"/>
      <c r="GZ777" s="37"/>
      <c r="HA777" s="37"/>
      <c r="HB777" s="37"/>
      <c r="HC777" s="37"/>
      <c r="HD777" s="37"/>
      <c r="HE777" s="37"/>
      <c r="HF777" s="37"/>
      <c r="HG777" s="37"/>
      <c r="HH777" s="37"/>
      <c r="HI777" s="37"/>
      <c r="HJ777" s="37"/>
      <c r="HK777" s="37"/>
      <c r="HL777" s="37"/>
      <c r="HM777" s="37"/>
      <c r="HN777" s="37"/>
      <c r="HO777" s="37"/>
      <c r="HP777" s="37"/>
      <c r="HQ777" s="37"/>
      <c r="HR777" s="37"/>
      <c r="HS777" s="37"/>
      <c r="HT777" s="37"/>
      <c r="HU777" s="37"/>
      <c r="HV777" s="37"/>
      <c r="HW777" s="37"/>
      <c r="HX777" s="37"/>
      <c r="HY777" s="37"/>
      <c r="HZ777" s="37"/>
      <c r="IA777" s="37"/>
      <c r="IB777" s="37"/>
      <c r="IC777" s="37"/>
      <c r="ID777" s="37"/>
      <c r="IE777" s="37"/>
      <c r="IF777" s="37"/>
      <c r="IG777" s="37"/>
      <c r="IH777" s="37"/>
      <c r="II777" s="37"/>
      <c r="IJ777" s="37"/>
      <c r="IK777" s="37"/>
      <c r="IL777" s="37"/>
      <c r="IM777" s="37"/>
      <c r="IN777" s="37"/>
      <c r="IO777" s="37"/>
      <c r="IP777" s="37"/>
      <c r="IQ777" s="37"/>
      <c r="IR777" s="37"/>
      <c r="IS777" s="37"/>
      <c r="IT777" s="37"/>
      <c r="IU777" s="37"/>
      <c r="IV777" s="37"/>
    </row>
    <row r="778" spans="1:256" s="92" customFormat="1" ht="48" customHeight="1">
      <c r="A778" s="33">
        <v>23</v>
      </c>
      <c r="B778" s="93" t="s">
        <v>570</v>
      </c>
      <c r="C778" s="119">
        <v>681.15700000000004</v>
      </c>
      <c r="D778" s="119">
        <v>341.60199999999998</v>
      </c>
      <c r="E778" s="119">
        <v>681.15700000000004</v>
      </c>
      <c r="F778" s="119">
        <v>341.60199999999998</v>
      </c>
      <c r="G778" s="119">
        <v>681.15700000000004</v>
      </c>
      <c r="H778" s="119">
        <v>341.60199999999998</v>
      </c>
      <c r="I778" s="119">
        <v>681.15700000000004</v>
      </c>
      <c r="J778" s="119">
        <v>0</v>
      </c>
      <c r="K778" s="119">
        <v>487.62299999999999</v>
      </c>
      <c r="L778" s="119">
        <v>0</v>
      </c>
      <c r="M778" s="119">
        <v>0</v>
      </c>
      <c r="N778" s="119">
        <v>0</v>
      </c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  <c r="AE778" s="37"/>
      <c r="AF778" s="37"/>
      <c r="AG778" s="37"/>
      <c r="AH778" s="37"/>
      <c r="AI778" s="37"/>
      <c r="AJ778" s="37"/>
      <c r="AK778" s="37"/>
      <c r="AL778" s="37"/>
      <c r="AM778" s="37"/>
      <c r="AN778" s="37"/>
      <c r="AO778" s="37"/>
      <c r="AP778" s="37"/>
      <c r="AQ778" s="37"/>
      <c r="AR778" s="37"/>
      <c r="AS778" s="37"/>
      <c r="AT778" s="37"/>
      <c r="AU778" s="37"/>
      <c r="AV778" s="37"/>
      <c r="AW778" s="37"/>
      <c r="AX778" s="37"/>
      <c r="AY778" s="37"/>
      <c r="AZ778" s="37"/>
      <c r="BA778" s="37"/>
      <c r="BB778" s="37"/>
      <c r="BC778" s="37"/>
      <c r="BD778" s="37"/>
      <c r="BE778" s="37"/>
      <c r="BF778" s="37"/>
      <c r="BG778" s="37"/>
      <c r="BH778" s="37"/>
      <c r="BI778" s="37"/>
      <c r="BJ778" s="37"/>
      <c r="BK778" s="37"/>
      <c r="BL778" s="37"/>
      <c r="BM778" s="37"/>
      <c r="BN778" s="37"/>
      <c r="BO778" s="37"/>
      <c r="BP778" s="37"/>
      <c r="BQ778" s="37"/>
      <c r="BR778" s="37"/>
      <c r="BS778" s="37"/>
      <c r="BT778" s="37"/>
      <c r="BU778" s="37"/>
      <c r="BV778" s="37"/>
      <c r="BW778" s="37"/>
      <c r="BX778" s="37"/>
      <c r="BY778" s="37"/>
      <c r="BZ778" s="37"/>
      <c r="CA778" s="37"/>
      <c r="CB778" s="37"/>
      <c r="CC778" s="37"/>
      <c r="CD778" s="37"/>
      <c r="CE778" s="37"/>
      <c r="CF778" s="37"/>
      <c r="CG778" s="37"/>
      <c r="CH778" s="37"/>
      <c r="CI778" s="37"/>
      <c r="CJ778" s="37"/>
      <c r="CK778" s="37"/>
      <c r="CL778" s="37"/>
      <c r="CM778" s="37"/>
      <c r="CN778" s="37"/>
      <c r="CO778" s="37"/>
      <c r="CP778" s="37"/>
      <c r="CQ778" s="37"/>
      <c r="CR778" s="37"/>
      <c r="CS778" s="37"/>
      <c r="CT778" s="37"/>
      <c r="CU778" s="37"/>
      <c r="CV778" s="37"/>
      <c r="CW778" s="37"/>
      <c r="CX778" s="37"/>
      <c r="CY778" s="37"/>
      <c r="CZ778" s="37"/>
      <c r="DA778" s="37"/>
      <c r="DB778" s="37"/>
      <c r="DC778" s="37"/>
      <c r="DD778" s="37"/>
      <c r="DE778" s="37"/>
      <c r="DF778" s="37"/>
      <c r="DG778" s="37"/>
      <c r="DH778" s="37"/>
      <c r="DI778" s="37"/>
      <c r="DJ778" s="37"/>
      <c r="DK778" s="37"/>
      <c r="DL778" s="37"/>
      <c r="DM778" s="37"/>
      <c r="DN778" s="37"/>
      <c r="DO778" s="37"/>
      <c r="DP778" s="37"/>
      <c r="DQ778" s="37"/>
      <c r="DR778" s="37"/>
      <c r="DS778" s="37"/>
      <c r="DT778" s="37"/>
      <c r="DU778" s="37"/>
      <c r="DV778" s="37"/>
      <c r="DW778" s="37"/>
      <c r="DX778" s="37"/>
      <c r="DY778" s="37"/>
      <c r="DZ778" s="37"/>
      <c r="EA778" s="37"/>
      <c r="EB778" s="37"/>
      <c r="EC778" s="37"/>
      <c r="ED778" s="37"/>
      <c r="EE778" s="37"/>
      <c r="EF778" s="37"/>
      <c r="EG778" s="37"/>
      <c r="EH778" s="37"/>
      <c r="EI778" s="37"/>
      <c r="EJ778" s="37"/>
      <c r="EK778" s="37"/>
      <c r="EL778" s="37"/>
      <c r="EM778" s="37"/>
      <c r="EN778" s="37"/>
      <c r="EO778" s="37"/>
      <c r="EP778" s="37"/>
      <c r="EQ778" s="37"/>
      <c r="ER778" s="37"/>
      <c r="ES778" s="37"/>
      <c r="ET778" s="37"/>
      <c r="EU778" s="37"/>
      <c r="EV778" s="37"/>
      <c r="EW778" s="37"/>
      <c r="EX778" s="37"/>
      <c r="EY778" s="37"/>
      <c r="EZ778" s="37"/>
      <c r="FA778" s="37"/>
      <c r="FB778" s="37"/>
      <c r="FC778" s="37"/>
      <c r="FD778" s="37"/>
      <c r="FE778" s="37"/>
      <c r="FF778" s="37"/>
      <c r="FG778" s="37"/>
      <c r="FH778" s="37"/>
      <c r="FI778" s="37"/>
      <c r="FJ778" s="37"/>
      <c r="FK778" s="37"/>
      <c r="FL778" s="37"/>
      <c r="FM778" s="37"/>
      <c r="FN778" s="37"/>
      <c r="FO778" s="37"/>
      <c r="FP778" s="37"/>
      <c r="FQ778" s="37"/>
      <c r="FR778" s="37"/>
      <c r="FS778" s="37"/>
      <c r="FT778" s="37"/>
      <c r="FU778" s="37"/>
      <c r="FV778" s="37"/>
      <c r="FW778" s="37"/>
      <c r="FX778" s="37"/>
      <c r="FY778" s="37"/>
      <c r="FZ778" s="37"/>
      <c r="GA778" s="37"/>
      <c r="GB778" s="37"/>
      <c r="GC778" s="37"/>
      <c r="GD778" s="37"/>
      <c r="GE778" s="37"/>
      <c r="GF778" s="37"/>
      <c r="GG778" s="37"/>
      <c r="GH778" s="37"/>
      <c r="GI778" s="37"/>
      <c r="GJ778" s="37"/>
      <c r="GK778" s="37"/>
      <c r="GL778" s="37"/>
      <c r="GM778" s="37"/>
      <c r="GN778" s="37"/>
      <c r="GO778" s="37"/>
      <c r="GP778" s="37"/>
      <c r="GQ778" s="37"/>
      <c r="GR778" s="37"/>
      <c r="GS778" s="37"/>
      <c r="GT778" s="37"/>
      <c r="GU778" s="37"/>
      <c r="GV778" s="37"/>
      <c r="GW778" s="37"/>
      <c r="GX778" s="37"/>
      <c r="GY778" s="37"/>
      <c r="GZ778" s="37"/>
      <c r="HA778" s="37"/>
      <c r="HB778" s="37"/>
      <c r="HC778" s="37"/>
      <c r="HD778" s="37"/>
      <c r="HE778" s="37"/>
      <c r="HF778" s="37"/>
      <c r="HG778" s="37"/>
      <c r="HH778" s="37"/>
      <c r="HI778" s="37"/>
      <c r="HJ778" s="37"/>
      <c r="HK778" s="37"/>
      <c r="HL778" s="37"/>
      <c r="HM778" s="37"/>
      <c r="HN778" s="37"/>
      <c r="HO778" s="37"/>
      <c r="HP778" s="37"/>
      <c r="HQ778" s="37"/>
      <c r="HR778" s="37"/>
      <c r="HS778" s="37"/>
      <c r="HT778" s="37"/>
      <c r="HU778" s="37"/>
      <c r="HV778" s="37"/>
      <c r="HW778" s="37"/>
      <c r="HX778" s="37"/>
      <c r="HY778" s="37"/>
      <c r="HZ778" s="37"/>
      <c r="IA778" s="37"/>
      <c r="IB778" s="37"/>
      <c r="IC778" s="37"/>
      <c r="ID778" s="37"/>
      <c r="IE778" s="37"/>
      <c r="IF778" s="37"/>
      <c r="IG778" s="37"/>
      <c r="IH778" s="37"/>
      <c r="II778" s="37"/>
      <c r="IJ778" s="37"/>
      <c r="IK778" s="37"/>
      <c r="IL778" s="37"/>
      <c r="IM778" s="37"/>
      <c r="IN778" s="37"/>
      <c r="IO778" s="37"/>
      <c r="IP778" s="37"/>
      <c r="IQ778" s="37"/>
      <c r="IR778" s="37"/>
      <c r="IS778" s="37"/>
      <c r="IT778" s="37"/>
      <c r="IU778" s="37"/>
      <c r="IV778" s="37"/>
    </row>
    <row r="779" spans="1:256" s="92" customFormat="1" ht="47.25" customHeight="1">
      <c r="A779" s="23">
        <v>23</v>
      </c>
      <c r="B779" s="103" t="s">
        <v>571</v>
      </c>
      <c r="C779" s="25">
        <v>699.39800000000002</v>
      </c>
      <c r="D779" s="25">
        <v>350.74900000000002</v>
      </c>
      <c r="E779" s="83">
        <v>699.39800000000002</v>
      </c>
      <c r="F779" s="83">
        <v>350.74900000000002</v>
      </c>
      <c r="G779" s="83">
        <v>699.39800000000002</v>
      </c>
      <c r="H779" s="83">
        <v>350.74900000000002</v>
      </c>
      <c r="I779" s="83">
        <v>699.39800000000002</v>
      </c>
      <c r="J779" s="83">
        <v>0</v>
      </c>
      <c r="K779" s="83">
        <v>345.04399999999998</v>
      </c>
      <c r="L779" s="83">
        <v>0</v>
      </c>
      <c r="M779" s="83">
        <v>0</v>
      </c>
      <c r="N779" s="83">
        <v>0</v>
      </c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  <c r="AE779" s="37"/>
      <c r="AF779" s="37"/>
      <c r="AG779" s="37"/>
      <c r="AH779" s="37"/>
      <c r="AI779" s="37"/>
      <c r="AJ779" s="37"/>
      <c r="AK779" s="37"/>
      <c r="AL779" s="37"/>
      <c r="AM779" s="37"/>
      <c r="AN779" s="37"/>
      <c r="AO779" s="37"/>
      <c r="AP779" s="37"/>
      <c r="AQ779" s="37"/>
      <c r="AR779" s="37"/>
      <c r="AS779" s="37"/>
      <c r="AT779" s="37"/>
      <c r="AU779" s="37"/>
      <c r="AV779" s="37"/>
      <c r="AW779" s="37"/>
      <c r="AX779" s="37"/>
      <c r="AY779" s="37"/>
      <c r="AZ779" s="37"/>
      <c r="BA779" s="37"/>
      <c r="BB779" s="37"/>
      <c r="BC779" s="37"/>
      <c r="BD779" s="37"/>
      <c r="BE779" s="37"/>
      <c r="BF779" s="37"/>
      <c r="BG779" s="37"/>
      <c r="BH779" s="37"/>
      <c r="BI779" s="37"/>
      <c r="BJ779" s="37"/>
      <c r="BK779" s="37"/>
      <c r="BL779" s="37"/>
      <c r="BM779" s="37"/>
      <c r="BN779" s="37"/>
      <c r="BO779" s="37"/>
      <c r="BP779" s="37"/>
      <c r="BQ779" s="37"/>
      <c r="BR779" s="37"/>
      <c r="BS779" s="37"/>
      <c r="BT779" s="37"/>
      <c r="BU779" s="37"/>
      <c r="BV779" s="37"/>
      <c r="BW779" s="37"/>
      <c r="BX779" s="37"/>
      <c r="BY779" s="37"/>
      <c r="BZ779" s="37"/>
      <c r="CA779" s="37"/>
      <c r="CB779" s="37"/>
      <c r="CC779" s="37"/>
      <c r="CD779" s="37"/>
      <c r="CE779" s="37"/>
      <c r="CF779" s="37"/>
      <c r="CG779" s="37"/>
      <c r="CH779" s="37"/>
      <c r="CI779" s="37"/>
      <c r="CJ779" s="37"/>
      <c r="CK779" s="37"/>
      <c r="CL779" s="37"/>
      <c r="CM779" s="37"/>
      <c r="CN779" s="37"/>
      <c r="CO779" s="37"/>
      <c r="CP779" s="37"/>
      <c r="CQ779" s="37"/>
      <c r="CR779" s="37"/>
      <c r="CS779" s="37"/>
      <c r="CT779" s="37"/>
      <c r="CU779" s="37"/>
      <c r="CV779" s="37"/>
      <c r="CW779" s="37"/>
      <c r="CX779" s="37"/>
      <c r="CY779" s="37"/>
      <c r="CZ779" s="37"/>
      <c r="DA779" s="37"/>
      <c r="DB779" s="37"/>
      <c r="DC779" s="37"/>
      <c r="DD779" s="37"/>
      <c r="DE779" s="37"/>
      <c r="DF779" s="37"/>
      <c r="DG779" s="37"/>
      <c r="DH779" s="37"/>
      <c r="DI779" s="37"/>
      <c r="DJ779" s="37"/>
      <c r="DK779" s="37"/>
      <c r="DL779" s="37"/>
      <c r="DM779" s="37"/>
      <c r="DN779" s="37"/>
      <c r="DO779" s="37"/>
      <c r="DP779" s="37"/>
      <c r="DQ779" s="37"/>
      <c r="DR779" s="37"/>
      <c r="DS779" s="37"/>
      <c r="DT779" s="37"/>
      <c r="DU779" s="37"/>
      <c r="DV779" s="37"/>
      <c r="DW779" s="37"/>
      <c r="DX779" s="37"/>
      <c r="DY779" s="37"/>
      <c r="DZ779" s="37"/>
      <c r="EA779" s="37"/>
      <c r="EB779" s="37"/>
      <c r="EC779" s="37"/>
      <c r="ED779" s="37"/>
      <c r="EE779" s="37"/>
      <c r="EF779" s="37"/>
      <c r="EG779" s="37"/>
      <c r="EH779" s="37"/>
      <c r="EI779" s="37"/>
      <c r="EJ779" s="37"/>
      <c r="EK779" s="37"/>
      <c r="EL779" s="37"/>
      <c r="EM779" s="37"/>
      <c r="EN779" s="37"/>
      <c r="EO779" s="37"/>
      <c r="EP779" s="37"/>
      <c r="EQ779" s="37"/>
      <c r="ER779" s="37"/>
      <c r="ES779" s="37"/>
      <c r="ET779" s="37"/>
      <c r="EU779" s="37"/>
      <c r="EV779" s="37"/>
      <c r="EW779" s="37"/>
      <c r="EX779" s="37"/>
      <c r="EY779" s="37"/>
      <c r="EZ779" s="37"/>
      <c r="FA779" s="37"/>
      <c r="FB779" s="37"/>
      <c r="FC779" s="37"/>
      <c r="FD779" s="37"/>
      <c r="FE779" s="37"/>
      <c r="FF779" s="37"/>
      <c r="FG779" s="37"/>
      <c r="FH779" s="37"/>
      <c r="FI779" s="37"/>
      <c r="FJ779" s="37"/>
      <c r="FK779" s="37"/>
      <c r="FL779" s="37"/>
      <c r="FM779" s="37"/>
      <c r="FN779" s="37"/>
      <c r="FO779" s="37"/>
      <c r="FP779" s="37"/>
      <c r="FQ779" s="37"/>
      <c r="FR779" s="37"/>
      <c r="FS779" s="37"/>
      <c r="FT779" s="37"/>
      <c r="FU779" s="37"/>
      <c r="FV779" s="37"/>
      <c r="FW779" s="37"/>
      <c r="FX779" s="37"/>
      <c r="FY779" s="37"/>
      <c r="FZ779" s="37"/>
      <c r="GA779" s="37"/>
      <c r="GB779" s="37"/>
      <c r="GC779" s="37"/>
      <c r="GD779" s="37"/>
      <c r="GE779" s="37"/>
      <c r="GF779" s="37"/>
      <c r="GG779" s="37"/>
      <c r="GH779" s="37"/>
      <c r="GI779" s="37"/>
      <c r="GJ779" s="37"/>
      <c r="GK779" s="37"/>
      <c r="GL779" s="37"/>
      <c r="GM779" s="37"/>
      <c r="GN779" s="37"/>
      <c r="GO779" s="37"/>
      <c r="GP779" s="37"/>
      <c r="GQ779" s="37"/>
      <c r="GR779" s="37"/>
      <c r="GS779" s="37"/>
      <c r="GT779" s="37"/>
      <c r="GU779" s="37"/>
      <c r="GV779" s="37"/>
      <c r="GW779" s="37"/>
      <c r="GX779" s="37"/>
      <c r="GY779" s="37"/>
      <c r="GZ779" s="37"/>
      <c r="HA779" s="37"/>
      <c r="HB779" s="37"/>
      <c r="HC779" s="37"/>
      <c r="HD779" s="37"/>
      <c r="HE779" s="37"/>
      <c r="HF779" s="37"/>
      <c r="HG779" s="37"/>
      <c r="HH779" s="37"/>
      <c r="HI779" s="37"/>
      <c r="HJ779" s="37"/>
      <c r="HK779" s="37"/>
      <c r="HL779" s="37"/>
      <c r="HM779" s="37"/>
      <c r="HN779" s="37"/>
      <c r="HO779" s="37"/>
      <c r="HP779" s="37"/>
      <c r="HQ779" s="37"/>
      <c r="HR779" s="37"/>
      <c r="HS779" s="37"/>
      <c r="HT779" s="37"/>
      <c r="HU779" s="37"/>
      <c r="HV779" s="37"/>
      <c r="HW779" s="37"/>
      <c r="HX779" s="37"/>
      <c r="HY779" s="37"/>
      <c r="HZ779" s="37"/>
      <c r="IA779" s="37"/>
      <c r="IB779" s="37"/>
      <c r="IC779" s="37"/>
      <c r="ID779" s="37"/>
      <c r="IE779" s="37"/>
      <c r="IF779" s="37"/>
      <c r="IG779" s="37"/>
      <c r="IH779" s="37"/>
      <c r="II779" s="37"/>
      <c r="IJ779" s="37"/>
      <c r="IK779" s="37"/>
      <c r="IL779" s="37"/>
      <c r="IM779" s="37"/>
      <c r="IN779" s="37"/>
      <c r="IO779" s="37"/>
      <c r="IP779" s="37"/>
      <c r="IQ779" s="37"/>
      <c r="IR779" s="37"/>
      <c r="IS779" s="37"/>
      <c r="IT779" s="37"/>
      <c r="IU779" s="37"/>
      <c r="IV779" s="37"/>
    </row>
    <row r="780" spans="1:256" s="39" customFormat="1" ht="51.75" customHeight="1">
      <c r="A780" s="23">
        <v>23</v>
      </c>
      <c r="B780" s="103" t="s">
        <v>572</v>
      </c>
      <c r="C780" s="83">
        <v>254.72900000000001</v>
      </c>
      <c r="D780" s="83">
        <v>127.747</v>
      </c>
      <c r="E780" s="83">
        <v>254.72900000000001</v>
      </c>
      <c r="F780" s="83">
        <v>127.747</v>
      </c>
      <c r="G780" s="83">
        <v>254.72900000000001</v>
      </c>
      <c r="H780" s="83">
        <v>127.747</v>
      </c>
      <c r="I780" s="83">
        <v>254.72900000000001</v>
      </c>
      <c r="J780" s="83">
        <v>0</v>
      </c>
      <c r="K780" s="83">
        <v>76.418999999999997</v>
      </c>
      <c r="L780" s="83">
        <v>0</v>
      </c>
      <c r="M780" s="83">
        <v>0</v>
      </c>
      <c r="N780" s="83">
        <v>0</v>
      </c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  <c r="AE780" s="37"/>
      <c r="AF780" s="37"/>
      <c r="AG780" s="37"/>
      <c r="AH780" s="37"/>
      <c r="AI780" s="37"/>
      <c r="AJ780" s="37"/>
      <c r="AK780" s="37"/>
      <c r="AL780" s="37"/>
      <c r="AM780" s="37"/>
      <c r="AN780" s="37"/>
      <c r="AO780" s="37"/>
      <c r="AP780" s="37"/>
      <c r="AQ780" s="37"/>
      <c r="AR780" s="37"/>
      <c r="AS780" s="37"/>
      <c r="AT780" s="37"/>
      <c r="AU780" s="37"/>
      <c r="AV780" s="37"/>
      <c r="AW780" s="37"/>
      <c r="AX780" s="37"/>
      <c r="AY780" s="37"/>
      <c r="AZ780" s="37"/>
      <c r="BA780" s="37"/>
      <c r="BB780" s="37"/>
      <c r="BC780" s="37"/>
      <c r="BD780" s="37"/>
      <c r="BE780" s="37"/>
      <c r="BF780" s="37"/>
      <c r="BG780" s="37"/>
      <c r="BH780" s="37"/>
      <c r="BI780" s="37"/>
      <c r="BJ780" s="37"/>
      <c r="BK780" s="37"/>
      <c r="BL780" s="37"/>
      <c r="BM780" s="37"/>
      <c r="BN780" s="37"/>
      <c r="BO780" s="37"/>
      <c r="BP780" s="37"/>
      <c r="BQ780" s="37"/>
      <c r="BR780" s="37"/>
      <c r="BS780" s="37"/>
      <c r="BT780" s="37"/>
      <c r="BU780" s="37"/>
      <c r="BV780" s="37"/>
      <c r="BW780" s="37"/>
      <c r="BX780" s="37"/>
      <c r="BY780" s="37"/>
      <c r="BZ780" s="37"/>
      <c r="CA780" s="37"/>
      <c r="CB780" s="37"/>
      <c r="CC780" s="37"/>
      <c r="CD780" s="37"/>
      <c r="CE780" s="37"/>
      <c r="CF780" s="37"/>
      <c r="CG780" s="37"/>
      <c r="CH780" s="37"/>
      <c r="CI780" s="37"/>
      <c r="CJ780" s="37"/>
      <c r="CK780" s="37"/>
      <c r="CL780" s="37"/>
      <c r="CM780" s="37"/>
      <c r="CN780" s="37"/>
      <c r="CO780" s="37"/>
      <c r="CP780" s="37"/>
      <c r="CQ780" s="37"/>
      <c r="CR780" s="37"/>
      <c r="CS780" s="37"/>
      <c r="CT780" s="37"/>
      <c r="CU780" s="37"/>
      <c r="CV780" s="37"/>
      <c r="CW780" s="37"/>
      <c r="CX780" s="37"/>
      <c r="CY780" s="37"/>
      <c r="CZ780" s="37"/>
      <c r="DA780" s="37"/>
      <c r="DB780" s="37"/>
      <c r="DC780" s="37"/>
      <c r="DD780" s="37"/>
      <c r="DE780" s="37"/>
      <c r="DF780" s="37"/>
      <c r="DG780" s="37"/>
      <c r="DH780" s="37"/>
      <c r="DI780" s="37"/>
      <c r="DJ780" s="37"/>
      <c r="DK780" s="37"/>
      <c r="DL780" s="37"/>
      <c r="DM780" s="37"/>
      <c r="DN780" s="37"/>
      <c r="DO780" s="37"/>
      <c r="DP780" s="37"/>
      <c r="DQ780" s="37"/>
      <c r="DR780" s="37"/>
      <c r="DS780" s="37"/>
      <c r="DT780" s="37"/>
      <c r="DU780" s="37"/>
      <c r="DV780" s="37"/>
      <c r="DW780" s="37"/>
      <c r="DX780" s="37"/>
      <c r="DY780" s="37"/>
      <c r="DZ780" s="37"/>
      <c r="EA780" s="37"/>
      <c r="EB780" s="37"/>
      <c r="EC780" s="37"/>
      <c r="ED780" s="37"/>
      <c r="EE780" s="37"/>
      <c r="EF780" s="37"/>
      <c r="EG780" s="37"/>
      <c r="EH780" s="37"/>
      <c r="EI780" s="37"/>
      <c r="EJ780" s="37"/>
      <c r="EK780" s="37"/>
      <c r="EL780" s="37"/>
      <c r="EM780" s="37"/>
      <c r="EN780" s="37"/>
      <c r="EO780" s="37"/>
      <c r="EP780" s="37"/>
      <c r="EQ780" s="37"/>
      <c r="ER780" s="37"/>
      <c r="ES780" s="37"/>
      <c r="ET780" s="37"/>
      <c r="EU780" s="37"/>
      <c r="EV780" s="37"/>
      <c r="EW780" s="37"/>
      <c r="EX780" s="37"/>
      <c r="EY780" s="37"/>
      <c r="EZ780" s="37"/>
      <c r="FA780" s="37"/>
      <c r="FB780" s="37"/>
      <c r="FC780" s="37"/>
      <c r="FD780" s="37"/>
      <c r="FE780" s="37"/>
      <c r="FF780" s="37"/>
      <c r="FG780" s="37"/>
      <c r="FH780" s="37"/>
      <c r="FI780" s="37"/>
      <c r="FJ780" s="37"/>
      <c r="FK780" s="37"/>
      <c r="FL780" s="37"/>
      <c r="FM780" s="37"/>
      <c r="FN780" s="37"/>
      <c r="FO780" s="37"/>
      <c r="FP780" s="37"/>
      <c r="FQ780" s="37"/>
      <c r="FR780" s="37"/>
      <c r="FS780" s="37"/>
      <c r="FT780" s="37"/>
      <c r="FU780" s="37"/>
      <c r="FV780" s="37"/>
      <c r="FW780" s="37"/>
      <c r="FX780" s="37"/>
      <c r="FY780" s="37"/>
      <c r="FZ780" s="37"/>
      <c r="GA780" s="37"/>
      <c r="GB780" s="37"/>
      <c r="GC780" s="37"/>
      <c r="GD780" s="37"/>
      <c r="GE780" s="37"/>
      <c r="GF780" s="37"/>
      <c r="GG780" s="37"/>
      <c r="GH780" s="37"/>
      <c r="GI780" s="37"/>
      <c r="GJ780" s="37"/>
      <c r="GK780" s="37"/>
      <c r="GL780" s="37"/>
      <c r="GM780" s="37"/>
      <c r="GN780" s="37"/>
      <c r="GO780" s="37"/>
      <c r="GP780" s="37"/>
      <c r="GQ780" s="37"/>
      <c r="GR780" s="37"/>
      <c r="GS780" s="37"/>
      <c r="GT780" s="37"/>
      <c r="GU780" s="37"/>
      <c r="GV780" s="37"/>
      <c r="GW780" s="37"/>
      <c r="GX780" s="37"/>
      <c r="GY780" s="37"/>
      <c r="GZ780" s="37"/>
      <c r="HA780" s="37"/>
      <c r="HB780" s="37"/>
      <c r="HC780" s="37"/>
      <c r="HD780" s="37"/>
      <c r="HE780" s="37"/>
      <c r="HF780" s="37"/>
      <c r="HG780" s="37"/>
      <c r="HH780" s="37"/>
      <c r="HI780" s="37"/>
      <c r="HJ780" s="37"/>
      <c r="HK780" s="37"/>
      <c r="HL780" s="37"/>
      <c r="HM780" s="37"/>
      <c r="HN780" s="37"/>
      <c r="HO780" s="37"/>
      <c r="HP780" s="37"/>
      <c r="HQ780" s="37"/>
      <c r="HR780" s="37"/>
      <c r="HS780" s="37"/>
      <c r="HT780" s="37"/>
      <c r="HU780" s="37"/>
      <c r="HV780" s="37"/>
      <c r="HW780" s="37"/>
      <c r="HX780" s="37"/>
      <c r="HY780" s="37"/>
      <c r="HZ780" s="37"/>
      <c r="IA780" s="37"/>
      <c r="IB780" s="37"/>
      <c r="IC780" s="37"/>
      <c r="ID780" s="37"/>
      <c r="IE780" s="37"/>
      <c r="IF780" s="37"/>
      <c r="IG780" s="37"/>
      <c r="IH780" s="37"/>
      <c r="II780" s="37"/>
      <c r="IJ780" s="37"/>
      <c r="IK780" s="37"/>
      <c r="IL780" s="37"/>
      <c r="IM780" s="37"/>
      <c r="IN780" s="37"/>
      <c r="IO780" s="37"/>
      <c r="IP780" s="37"/>
      <c r="IQ780" s="37"/>
      <c r="IR780" s="37"/>
      <c r="IS780" s="37"/>
      <c r="IT780" s="37"/>
      <c r="IU780" s="37"/>
      <c r="IV780" s="37"/>
    </row>
    <row r="781" spans="1:256" s="39" customFormat="1" ht="51" customHeight="1">
      <c r="A781" s="73">
        <v>23</v>
      </c>
      <c r="B781" s="131" t="s">
        <v>573</v>
      </c>
      <c r="C781" s="132">
        <v>381.779</v>
      </c>
      <c r="D781" s="132">
        <v>191.46199999999999</v>
      </c>
      <c r="E781" s="132">
        <v>381.779</v>
      </c>
      <c r="F781" s="132">
        <v>191.46199999999999</v>
      </c>
      <c r="G781" s="132">
        <v>381.779</v>
      </c>
      <c r="H781" s="132">
        <v>191.46199999999999</v>
      </c>
      <c r="I781" s="132">
        <v>381.779</v>
      </c>
      <c r="J781" s="132">
        <v>0</v>
      </c>
      <c r="K781" s="132">
        <v>114.53400000000001</v>
      </c>
      <c r="L781" s="132">
        <v>0</v>
      </c>
      <c r="M781" s="132">
        <v>0</v>
      </c>
      <c r="N781" s="132">
        <v>0</v>
      </c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  <c r="AE781" s="37"/>
      <c r="AF781" s="37"/>
      <c r="AG781" s="37"/>
      <c r="AH781" s="37"/>
      <c r="AI781" s="37"/>
      <c r="AJ781" s="37"/>
      <c r="AK781" s="37"/>
      <c r="AL781" s="37"/>
      <c r="AM781" s="37"/>
      <c r="AN781" s="37"/>
      <c r="AO781" s="37"/>
      <c r="AP781" s="37"/>
      <c r="AQ781" s="37"/>
      <c r="AR781" s="37"/>
      <c r="AS781" s="37"/>
      <c r="AT781" s="37"/>
      <c r="AU781" s="37"/>
      <c r="AV781" s="37"/>
      <c r="AW781" s="37"/>
      <c r="AX781" s="37"/>
      <c r="AY781" s="37"/>
      <c r="AZ781" s="37"/>
      <c r="BA781" s="37"/>
      <c r="BB781" s="37"/>
      <c r="BC781" s="37"/>
      <c r="BD781" s="37"/>
      <c r="BE781" s="37"/>
      <c r="BF781" s="37"/>
      <c r="BG781" s="37"/>
      <c r="BH781" s="37"/>
      <c r="BI781" s="37"/>
      <c r="BJ781" s="37"/>
      <c r="BK781" s="37"/>
      <c r="BL781" s="37"/>
      <c r="BM781" s="37"/>
      <c r="BN781" s="37"/>
      <c r="BO781" s="37"/>
      <c r="BP781" s="37"/>
      <c r="BQ781" s="37"/>
      <c r="BR781" s="37"/>
      <c r="BS781" s="37"/>
      <c r="BT781" s="37"/>
      <c r="BU781" s="37"/>
      <c r="BV781" s="37"/>
      <c r="BW781" s="37"/>
      <c r="BX781" s="37"/>
      <c r="BY781" s="37"/>
      <c r="BZ781" s="37"/>
      <c r="CA781" s="37"/>
      <c r="CB781" s="37"/>
      <c r="CC781" s="37"/>
      <c r="CD781" s="37"/>
      <c r="CE781" s="37"/>
      <c r="CF781" s="37"/>
      <c r="CG781" s="37"/>
      <c r="CH781" s="37"/>
      <c r="CI781" s="37"/>
      <c r="CJ781" s="37"/>
      <c r="CK781" s="37"/>
      <c r="CL781" s="37"/>
      <c r="CM781" s="37"/>
      <c r="CN781" s="37"/>
      <c r="CO781" s="37"/>
      <c r="CP781" s="37"/>
      <c r="CQ781" s="37"/>
      <c r="CR781" s="37"/>
      <c r="CS781" s="37"/>
      <c r="CT781" s="37"/>
      <c r="CU781" s="37"/>
      <c r="CV781" s="37"/>
      <c r="CW781" s="37"/>
      <c r="CX781" s="37"/>
      <c r="CY781" s="37"/>
      <c r="CZ781" s="37"/>
      <c r="DA781" s="37"/>
      <c r="DB781" s="37"/>
      <c r="DC781" s="37"/>
      <c r="DD781" s="37"/>
      <c r="DE781" s="37"/>
      <c r="DF781" s="37"/>
      <c r="DG781" s="37"/>
      <c r="DH781" s="37"/>
      <c r="DI781" s="37"/>
      <c r="DJ781" s="37"/>
      <c r="DK781" s="37"/>
      <c r="DL781" s="37"/>
      <c r="DM781" s="37"/>
      <c r="DN781" s="37"/>
      <c r="DO781" s="37"/>
      <c r="DP781" s="37"/>
      <c r="DQ781" s="37"/>
      <c r="DR781" s="37"/>
      <c r="DS781" s="37"/>
      <c r="DT781" s="37"/>
      <c r="DU781" s="37"/>
      <c r="DV781" s="37"/>
      <c r="DW781" s="37"/>
      <c r="DX781" s="37"/>
      <c r="DY781" s="37"/>
      <c r="DZ781" s="37"/>
      <c r="EA781" s="37"/>
      <c r="EB781" s="37"/>
      <c r="EC781" s="37"/>
      <c r="ED781" s="37"/>
      <c r="EE781" s="37"/>
      <c r="EF781" s="37"/>
      <c r="EG781" s="37"/>
      <c r="EH781" s="37"/>
      <c r="EI781" s="37"/>
      <c r="EJ781" s="37"/>
      <c r="EK781" s="37"/>
      <c r="EL781" s="37"/>
      <c r="EM781" s="37"/>
      <c r="EN781" s="37"/>
      <c r="EO781" s="37"/>
      <c r="EP781" s="37"/>
      <c r="EQ781" s="37"/>
      <c r="ER781" s="37"/>
      <c r="ES781" s="37"/>
      <c r="ET781" s="37"/>
      <c r="EU781" s="37"/>
      <c r="EV781" s="37"/>
      <c r="EW781" s="37"/>
      <c r="EX781" s="37"/>
      <c r="EY781" s="37"/>
      <c r="EZ781" s="37"/>
      <c r="FA781" s="37"/>
      <c r="FB781" s="37"/>
      <c r="FC781" s="37"/>
      <c r="FD781" s="37"/>
      <c r="FE781" s="37"/>
      <c r="FF781" s="37"/>
      <c r="FG781" s="37"/>
      <c r="FH781" s="37"/>
      <c r="FI781" s="37"/>
      <c r="FJ781" s="37"/>
      <c r="FK781" s="37"/>
      <c r="FL781" s="37"/>
      <c r="FM781" s="37"/>
      <c r="FN781" s="37"/>
      <c r="FO781" s="37"/>
      <c r="FP781" s="37"/>
      <c r="FQ781" s="37"/>
      <c r="FR781" s="37"/>
      <c r="FS781" s="37"/>
      <c r="FT781" s="37"/>
      <c r="FU781" s="37"/>
      <c r="FV781" s="37"/>
      <c r="FW781" s="37"/>
      <c r="FX781" s="37"/>
      <c r="FY781" s="37"/>
      <c r="FZ781" s="37"/>
      <c r="GA781" s="37"/>
      <c r="GB781" s="37"/>
      <c r="GC781" s="37"/>
      <c r="GD781" s="37"/>
      <c r="GE781" s="37"/>
      <c r="GF781" s="37"/>
      <c r="GG781" s="37"/>
      <c r="GH781" s="37"/>
      <c r="GI781" s="37"/>
      <c r="GJ781" s="37"/>
      <c r="GK781" s="37"/>
      <c r="GL781" s="37"/>
      <c r="GM781" s="37"/>
      <c r="GN781" s="37"/>
      <c r="GO781" s="37"/>
      <c r="GP781" s="37"/>
      <c r="GQ781" s="37"/>
      <c r="GR781" s="37"/>
      <c r="GS781" s="37"/>
      <c r="GT781" s="37"/>
      <c r="GU781" s="37"/>
      <c r="GV781" s="37"/>
      <c r="GW781" s="37"/>
      <c r="GX781" s="37"/>
      <c r="GY781" s="37"/>
      <c r="GZ781" s="37"/>
      <c r="HA781" s="37"/>
      <c r="HB781" s="37"/>
      <c r="HC781" s="37"/>
      <c r="HD781" s="37"/>
      <c r="HE781" s="37"/>
      <c r="HF781" s="37"/>
      <c r="HG781" s="37"/>
      <c r="HH781" s="37"/>
      <c r="HI781" s="37"/>
      <c r="HJ781" s="37"/>
      <c r="HK781" s="37"/>
      <c r="HL781" s="37"/>
      <c r="HM781" s="37"/>
      <c r="HN781" s="37"/>
      <c r="HO781" s="37"/>
      <c r="HP781" s="37"/>
      <c r="HQ781" s="37"/>
      <c r="HR781" s="37"/>
      <c r="HS781" s="37"/>
      <c r="HT781" s="37"/>
      <c r="HU781" s="37"/>
      <c r="HV781" s="37"/>
      <c r="HW781" s="37"/>
      <c r="HX781" s="37"/>
      <c r="HY781" s="37"/>
      <c r="HZ781" s="37"/>
      <c r="IA781" s="37"/>
      <c r="IB781" s="37"/>
      <c r="IC781" s="37"/>
      <c r="ID781" s="37"/>
      <c r="IE781" s="37"/>
      <c r="IF781" s="37"/>
      <c r="IG781" s="37"/>
      <c r="IH781" s="37"/>
      <c r="II781" s="37"/>
      <c r="IJ781" s="37"/>
      <c r="IK781" s="37"/>
      <c r="IL781" s="37"/>
      <c r="IM781" s="37"/>
      <c r="IN781" s="37"/>
      <c r="IO781" s="37"/>
      <c r="IP781" s="37"/>
      <c r="IQ781" s="37"/>
      <c r="IR781" s="37"/>
      <c r="IS781" s="37"/>
      <c r="IT781" s="37"/>
      <c r="IU781" s="37"/>
      <c r="IV781" s="37"/>
    </row>
    <row r="782" spans="1:256" s="39" customFormat="1" ht="81" customHeight="1">
      <c r="A782" s="23">
        <v>23</v>
      </c>
      <c r="B782" s="103" t="s">
        <v>574</v>
      </c>
      <c r="C782" s="83">
        <v>1107.9639999999999</v>
      </c>
      <c r="D782" s="83">
        <v>555.64499999999998</v>
      </c>
      <c r="E782" s="83">
        <v>1107.9639999999999</v>
      </c>
      <c r="F782" s="83">
        <v>555.64499999999998</v>
      </c>
      <c r="G782" s="83">
        <v>1107.9639999999999</v>
      </c>
      <c r="H782" s="83">
        <v>555.64499999999998</v>
      </c>
      <c r="I782" s="83">
        <v>1107.9639999999999</v>
      </c>
      <c r="J782" s="83">
        <v>0</v>
      </c>
      <c r="K782" s="83">
        <v>499.08300000000003</v>
      </c>
      <c r="L782" s="83">
        <v>0</v>
      </c>
      <c r="M782" s="83">
        <v>0</v>
      </c>
      <c r="N782" s="83">
        <v>0</v>
      </c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  <c r="AE782" s="37"/>
      <c r="AF782" s="37"/>
      <c r="AG782" s="37"/>
      <c r="AH782" s="37"/>
      <c r="AI782" s="37"/>
      <c r="AJ782" s="37"/>
      <c r="AK782" s="37"/>
      <c r="AL782" s="37"/>
      <c r="AM782" s="37"/>
      <c r="AN782" s="37"/>
      <c r="AO782" s="37"/>
      <c r="AP782" s="37"/>
      <c r="AQ782" s="37"/>
      <c r="AR782" s="37"/>
      <c r="AS782" s="37"/>
      <c r="AT782" s="37"/>
      <c r="AU782" s="37"/>
      <c r="AV782" s="37"/>
      <c r="AW782" s="37"/>
      <c r="AX782" s="37"/>
      <c r="AY782" s="37"/>
      <c r="AZ782" s="37"/>
      <c r="BA782" s="37"/>
      <c r="BB782" s="37"/>
      <c r="BC782" s="37"/>
      <c r="BD782" s="37"/>
      <c r="BE782" s="37"/>
      <c r="BF782" s="37"/>
      <c r="BG782" s="37"/>
      <c r="BH782" s="37"/>
      <c r="BI782" s="37"/>
      <c r="BJ782" s="37"/>
      <c r="BK782" s="37"/>
      <c r="BL782" s="37"/>
      <c r="BM782" s="37"/>
      <c r="BN782" s="37"/>
      <c r="BO782" s="37"/>
      <c r="BP782" s="37"/>
      <c r="BQ782" s="37"/>
      <c r="BR782" s="37"/>
      <c r="BS782" s="37"/>
      <c r="BT782" s="37"/>
      <c r="BU782" s="37"/>
      <c r="BV782" s="37"/>
      <c r="BW782" s="37"/>
      <c r="BX782" s="37"/>
      <c r="BY782" s="37"/>
      <c r="BZ782" s="37"/>
      <c r="CA782" s="37"/>
      <c r="CB782" s="37"/>
      <c r="CC782" s="37"/>
      <c r="CD782" s="37"/>
      <c r="CE782" s="37"/>
      <c r="CF782" s="37"/>
      <c r="CG782" s="37"/>
      <c r="CH782" s="37"/>
      <c r="CI782" s="37"/>
      <c r="CJ782" s="37"/>
      <c r="CK782" s="37"/>
      <c r="CL782" s="37"/>
      <c r="CM782" s="37"/>
      <c r="CN782" s="37"/>
      <c r="CO782" s="37"/>
      <c r="CP782" s="37"/>
      <c r="CQ782" s="37"/>
      <c r="CR782" s="37"/>
      <c r="CS782" s="37"/>
      <c r="CT782" s="37"/>
      <c r="CU782" s="37"/>
      <c r="CV782" s="37"/>
      <c r="CW782" s="37"/>
      <c r="CX782" s="37"/>
      <c r="CY782" s="37"/>
      <c r="CZ782" s="37"/>
      <c r="DA782" s="37"/>
      <c r="DB782" s="37"/>
      <c r="DC782" s="37"/>
      <c r="DD782" s="37"/>
      <c r="DE782" s="37"/>
      <c r="DF782" s="37"/>
      <c r="DG782" s="37"/>
      <c r="DH782" s="37"/>
      <c r="DI782" s="37"/>
      <c r="DJ782" s="37"/>
      <c r="DK782" s="37"/>
      <c r="DL782" s="37"/>
      <c r="DM782" s="37"/>
      <c r="DN782" s="37"/>
      <c r="DO782" s="37"/>
      <c r="DP782" s="37"/>
      <c r="DQ782" s="37"/>
      <c r="DR782" s="37"/>
      <c r="DS782" s="37"/>
      <c r="DT782" s="37"/>
      <c r="DU782" s="37"/>
      <c r="DV782" s="37"/>
      <c r="DW782" s="37"/>
      <c r="DX782" s="37"/>
      <c r="DY782" s="37"/>
      <c r="DZ782" s="37"/>
      <c r="EA782" s="37"/>
      <c r="EB782" s="37"/>
      <c r="EC782" s="37"/>
      <c r="ED782" s="37"/>
      <c r="EE782" s="37"/>
      <c r="EF782" s="37"/>
      <c r="EG782" s="37"/>
      <c r="EH782" s="37"/>
      <c r="EI782" s="37"/>
      <c r="EJ782" s="37"/>
      <c r="EK782" s="37"/>
      <c r="EL782" s="37"/>
      <c r="EM782" s="37"/>
      <c r="EN782" s="37"/>
      <c r="EO782" s="37"/>
      <c r="EP782" s="37"/>
      <c r="EQ782" s="37"/>
      <c r="ER782" s="37"/>
      <c r="ES782" s="37"/>
      <c r="ET782" s="37"/>
      <c r="EU782" s="37"/>
      <c r="EV782" s="37"/>
      <c r="EW782" s="37"/>
      <c r="EX782" s="37"/>
      <c r="EY782" s="37"/>
      <c r="EZ782" s="37"/>
      <c r="FA782" s="37"/>
      <c r="FB782" s="37"/>
      <c r="FC782" s="37"/>
      <c r="FD782" s="37"/>
      <c r="FE782" s="37"/>
      <c r="FF782" s="37"/>
      <c r="FG782" s="37"/>
      <c r="FH782" s="37"/>
      <c r="FI782" s="37"/>
      <c r="FJ782" s="37"/>
      <c r="FK782" s="37"/>
      <c r="FL782" s="37"/>
      <c r="FM782" s="37"/>
      <c r="FN782" s="37"/>
      <c r="FO782" s="37"/>
      <c r="FP782" s="37"/>
      <c r="FQ782" s="37"/>
      <c r="FR782" s="37"/>
      <c r="FS782" s="37"/>
      <c r="FT782" s="37"/>
      <c r="FU782" s="37"/>
      <c r="FV782" s="37"/>
      <c r="FW782" s="37"/>
      <c r="FX782" s="37"/>
      <c r="FY782" s="37"/>
      <c r="FZ782" s="37"/>
      <c r="GA782" s="37"/>
      <c r="GB782" s="37"/>
      <c r="GC782" s="37"/>
      <c r="GD782" s="37"/>
      <c r="GE782" s="37"/>
      <c r="GF782" s="37"/>
      <c r="GG782" s="37"/>
      <c r="GH782" s="37"/>
      <c r="GI782" s="37"/>
      <c r="GJ782" s="37"/>
      <c r="GK782" s="37"/>
      <c r="GL782" s="37"/>
      <c r="GM782" s="37"/>
      <c r="GN782" s="37"/>
      <c r="GO782" s="37"/>
      <c r="GP782" s="37"/>
      <c r="GQ782" s="37"/>
      <c r="GR782" s="37"/>
      <c r="GS782" s="37"/>
      <c r="GT782" s="37"/>
      <c r="GU782" s="37"/>
      <c r="GV782" s="37"/>
      <c r="GW782" s="37"/>
      <c r="GX782" s="37"/>
      <c r="GY782" s="37"/>
      <c r="GZ782" s="37"/>
      <c r="HA782" s="37"/>
      <c r="HB782" s="37"/>
      <c r="HC782" s="37"/>
      <c r="HD782" s="37"/>
      <c r="HE782" s="37"/>
      <c r="HF782" s="37"/>
      <c r="HG782" s="37"/>
      <c r="HH782" s="37"/>
      <c r="HI782" s="37"/>
      <c r="HJ782" s="37"/>
      <c r="HK782" s="37"/>
      <c r="HL782" s="37"/>
      <c r="HM782" s="37"/>
      <c r="HN782" s="37"/>
      <c r="HO782" s="37"/>
      <c r="HP782" s="37"/>
      <c r="HQ782" s="37"/>
      <c r="HR782" s="37"/>
      <c r="HS782" s="37"/>
      <c r="HT782" s="37"/>
      <c r="HU782" s="37"/>
      <c r="HV782" s="37"/>
      <c r="HW782" s="37"/>
      <c r="HX782" s="37"/>
      <c r="HY782" s="37"/>
      <c r="HZ782" s="37"/>
      <c r="IA782" s="37"/>
      <c r="IB782" s="37"/>
      <c r="IC782" s="37"/>
      <c r="ID782" s="37"/>
      <c r="IE782" s="37"/>
      <c r="IF782" s="37"/>
      <c r="IG782" s="37"/>
      <c r="IH782" s="37"/>
      <c r="II782" s="37"/>
      <c r="IJ782" s="37"/>
      <c r="IK782" s="37"/>
      <c r="IL782" s="37"/>
      <c r="IM782" s="37"/>
      <c r="IN782" s="37"/>
      <c r="IO782" s="37"/>
      <c r="IP782" s="37"/>
      <c r="IQ782" s="37"/>
      <c r="IR782" s="37"/>
      <c r="IS782" s="37"/>
      <c r="IT782" s="37"/>
      <c r="IU782" s="37"/>
      <c r="IV782" s="37"/>
    </row>
    <row r="783" spans="1:256" s="39" customFormat="1" ht="63.75" customHeight="1">
      <c r="A783" s="23">
        <v>23</v>
      </c>
      <c r="B783" s="103" t="s">
        <v>575</v>
      </c>
      <c r="C783" s="83">
        <v>824.31799999999998</v>
      </c>
      <c r="D783" s="83">
        <v>413.39600000000002</v>
      </c>
      <c r="E783" s="83">
        <v>824.31799999999998</v>
      </c>
      <c r="F783" s="83">
        <v>413.39600000000002</v>
      </c>
      <c r="G783" s="83">
        <v>824.31799999999998</v>
      </c>
      <c r="H783" s="83">
        <v>413.39600000000002</v>
      </c>
      <c r="I783" s="83">
        <v>824.31799999999998</v>
      </c>
      <c r="J783" s="83">
        <v>0</v>
      </c>
      <c r="K783" s="83">
        <v>371.31400000000002</v>
      </c>
      <c r="L783" s="83">
        <v>0</v>
      </c>
      <c r="M783" s="83">
        <v>0</v>
      </c>
      <c r="N783" s="83">
        <v>0</v>
      </c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  <c r="AE783" s="37"/>
      <c r="AF783" s="37"/>
      <c r="AG783" s="37"/>
      <c r="AH783" s="37"/>
      <c r="AI783" s="37"/>
      <c r="AJ783" s="37"/>
      <c r="AK783" s="37"/>
      <c r="AL783" s="37"/>
      <c r="AM783" s="37"/>
      <c r="AN783" s="37"/>
      <c r="AO783" s="37"/>
      <c r="AP783" s="37"/>
      <c r="AQ783" s="37"/>
      <c r="AR783" s="37"/>
      <c r="AS783" s="37"/>
      <c r="AT783" s="37"/>
      <c r="AU783" s="37"/>
      <c r="AV783" s="37"/>
      <c r="AW783" s="37"/>
      <c r="AX783" s="37"/>
      <c r="AY783" s="37"/>
      <c r="AZ783" s="37"/>
      <c r="BA783" s="37"/>
      <c r="BB783" s="37"/>
      <c r="BC783" s="37"/>
      <c r="BD783" s="37"/>
      <c r="BE783" s="37"/>
      <c r="BF783" s="37"/>
      <c r="BG783" s="37"/>
      <c r="BH783" s="37"/>
      <c r="BI783" s="37"/>
      <c r="BJ783" s="37"/>
      <c r="BK783" s="37"/>
      <c r="BL783" s="37"/>
      <c r="BM783" s="37"/>
      <c r="BN783" s="37"/>
      <c r="BO783" s="37"/>
      <c r="BP783" s="37"/>
      <c r="BQ783" s="37"/>
      <c r="BR783" s="37"/>
      <c r="BS783" s="37"/>
      <c r="BT783" s="37"/>
      <c r="BU783" s="37"/>
      <c r="BV783" s="37"/>
      <c r="BW783" s="37"/>
      <c r="BX783" s="37"/>
      <c r="BY783" s="37"/>
      <c r="BZ783" s="37"/>
      <c r="CA783" s="37"/>
      <c r="CB783" s="37"/>
      <c r="CC783" s="37"/>
      <c r="CD783" s="37"/>
      <c r="CE783" s="37"/>
      <c r="CF783" s="37"/>
      <c r="CG783" s="37"/>
      <c r="CH783" s="37"/>
      <c r="CI783" s="37"/>
      <c r="CJ783" s="37"/>
      <c r="CK783" s="37"/>
      <c r="CL783" s="37"/>
      <c r="CM783" s="37"/>
      <c r="CN783" s="37"/>
      <c r="CO783" s="37"/>
      <c r="CP783" s="37"/>
      <c r="CQ783" s="37"/>
      <c r="CR783" s="37"/>
      <c r="CS783" s="37"/>
      <c r="CT783" s="37"/>
      <c r="CU783" s="37"/>
      <c r="CV783" s="37"/>
      <c r="CW783" s="37"/>
      <c r="CX783" s="37"/>
      <c r="CY783" s="37"/>
      <c r="CZ783" s="37"/>
      <c r="DA783" s="37"/>
      <c r="DB783" s="37"/>
      <c r="DC783" s="37"/>
      <c r="DD783" s="37"/>
      <c r="DE783" s="37"/>
      <c r="DF783" s="37"/>
      <c r="DG783" s="37"/>
      <c r="DH783" s="37"/>
      <c r="DI783" s="37"/>
      <c r="DJ783" s="37"/>
      <c r="DK783" s="37"/>
      <c r="DL783" s="37"/>
      <c r="DM783" s="37"/>
      <c r="DN783" s="37"/>
      <c r="DO783" s="37"/>
      <c r="DP783" s="37"/>
      <c r="DQ783" s="37"/>
      <c r="DR783" s="37"/>
      <c r="DS783" s="37"/>
      <c r="DT783" s="37"/>
      <c r="DU783" s="37"/>
      <c r="DV783" s="37"/>
      <c r="DW783" s="37"/>
      <c r="DX783" s="37"/>
      <c r="DY783" s="37"/>
      <c r="DZ783" s="37"/>
      <c r="EA783" s="37"/>
      <c r="EB783" s="37"/>
      <c r="EC783" s="37"/>
      <c r="ED783" s="37"/>
      <c r="EE783" s="37"/>
      <c r="EF783" s="37"/>
      <c r="EG783" s="37"/>
      <c r="EH783" s="37"/>
      <c r="EI783" s="37"/>
      <c r="EJ783" s="37"/>
      <c r="EK783" s="37"/>
      <c r="EL783" s="37"/>
      <c r="EM783" s="37"/>
      <c r="EN783" s="37"/>
      <c r="EO783" s="37"/>
      <c r="EP783" s="37"/>
      <c r="EQ783" s="37"/>
      <c r="ER783" s="37"/>
      <c r="ES783" s="37"/>
      <c r="ET783" s="37"/>
      <c r="EU783" s="37"/>
      <c r="EV783" s="37"/>
      <c r="EW783" s="37"/>
      <c r="EX783" s="37"/>
      <c r="EY783" s="37"/>
      <c r="EZ783" s="37"/>
      <c r="FA783" s="37"/>
      <c r="FB783" s="37"/>
      <c r="FC783" s="37"/>
      <c r="FD783" s="37"/>
      <c r="FE783" s="37"/>
      <c r="FF783" s="37"/>
      <c r="FG783" s="37"/>
      <c r="FH783" s="37"/>
      <c r="FI783" s="37"/>
      <c r="FJ783" s="37"/>
      <c r="FK783" s="37"/>
      <c r="FL783" s="37"/>
      <c r="FM783" s="37"/>
      <c r="FN783" s="37"/>
      <c r="FO783" s="37"/>
      <c r="FP783" s="37"/>
      <c r="FQ783" s="37"/>
      <c r="FR783" s="37"/>
      <c r="FS783" s="37"/>
      <c r="FT783" s="37"/>
      <c r="FU783" s="37"/>
      <c r="FV783" s="37"/>
      <c r="FW783" s="37"/>
      <c r="FX783" s="37"/>
      <c r="FY783" s="37"/>
      <c r="FZ783" s="37"/>
      <c r="GA783" s="37"/>
      <c r="GB783" s="37"/>
      <c r="GC783" s="37"/>
      <c r="GD783" s="37"/>
      <c r="GE783" s="37"/>
      <c r="GF783" s="37"/>
      <c r="GG783" s="37"/>
      <c r="GH783" s="37"/>
      <c r="GI783" s="37"/>
      <c r="GJ783" s="37"/>
      <c r="GK783" s="37"/>
      <c r="GL783" s="37"/>
      <c r="GM783" s="37"/>
      <c r="GN783" s="37"/>
      <c r="GO783" s="37"/>
      <c r="GP783" s="37"/>
      <c r="GQ783" s="37"/>
      <c r="GR783" s="37"/>
      <c r="GS783" s="37"/>
      <c r="GT783" s="37"/>
      <c r="GU783" s="37"/>
      <c r="GV783" s="37"/>
      <c r="GW783" s="37"/>
      <c r="GX783" s="37"/>
      <c r="GY783" s="37"/>
      <c r="GZ783" s="37"/>
      <c r="HA783" s="37"/>
      <c r="HB783" s="37"/>
      <c r="HC783" s="37"/>
      <c r="HD783" s="37"/>
      <c r="HE783" s="37"/>
      <c r="HF783" s="37"/>
      <c r="HG783" s="37"/>
      <c r="HH783" s="37"/>
      <c r="HI783" s="37"/>
      <c r="HJ783" s="37"/>
      <c r="HK783" s="37"/>
      <c r="HL783" s="37"/>
      <c r="HM783" s="37"/>
      <c r="HN783" s="37"/>
      <c r="HO783" s="37"/>
      <c r="HP783" s="37"/>
      <c r="HQ783" s="37"/>
      <c r="HR783" s="37"/>
      <c r="HS783" s="37"/>
      <c r="HT783" s="37"/>
      <c r="HU783" s="37"/>
      <c r="HV783" s="37"/>
      <c r="HW783" s="37"/>
      <c r="HX783" s="37"/>
      <c r="HY783" s="37"/>
      <c r="HZ783" s="37"/>
      <c r="IA783" s="37"/>
      <c r="IB783" s="37"/>
      <c r="IC783" s="37"/>
      <c r="ID783" s="37"/>
      <c r="IE783" s="37"/>
      <c r="IF783" s="37"/>
      <c r="IG783" s="37"/>
      <c r="IH783" s="37"/>
      <c r="II783" s="37"/>
      <c r="IJ783" s="37"/>
      <c r="IK783" s="37"/>
      <c r="IL783" s="37"/>
      <c r="IM783" s="37"/>
      <c r="IN783" s="37"/>
      <c r="IO783" s="37"/>
      <c r="IP783" s="37"/>
      <c r="IQ783" s="37"/>
      <c r="IR783" s="37"/>
      <c r="IS783" s="37"/>
      <c r="IT783" s="37"/>
      <c r="IU783" s="37"/>
      <c r="IV783" s="37"/>
    </row>
    <row r="784" spans="1:256" s="39" customFormat="1" ht="45.75" customHeight="1">
      <c r="A784" s="73">
        <v>23</v>
      </c>
      <c r="B784" s="101" t="s">
        <v>576</v>
      </c>
      <c r="C784" s="102">
        <v>569.06899999999996</v>
      </c>
      <c r="D784" s="102">
        <v>0</v>
      </c>
      <c r="E784" s="102">
        <v>569.06899999999996</v>
      </c>
      <c r="F784" s="102">
        <v>0</v>
      </c>
      <c r="G784" s="102">
        <v>569.06899999999996</v>
      </c>
      <c r="H784" s="102">
        <v>0</v>
      </c>
      <c r="I784" s="102">
        <v>569.06899999999996</v>
      </c>
      <c r="J784" s="102">
        <v>0</v>
      </c>
      <c r="K784" s="102">
        <v>0</v>
      </c>
      <c r="L784" s="102">
        <v>0</v>
      </c>
      <c r="M784" s="102">
        <v>0</v>
      </c>
      <c r="N784" s="102">
        <v>0</v>
      </c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  <c r="AE784" s="37"/>
      <c r="AF784" s="37"/>
      <c r="AG784" s="37"/>
      <c r="AH784" s="37"/>
      <c r="AI784" s="37"/>
      <c r="AJ784" s="37"/>
      <c r="AK784" s="37"/>
      <c r="AL784" s="37"/>
      <c r="AM784" s="37"/>
      <c r="AN784" s="37"/>
      <c r="AO784" s="37"/>
      <c r="AP784" s="37"/>
      <c r="AQ784" s="37"/>
      <c r="AR784" s="37"/>
      <c r="AS784" s="37"/>
      <c r="AT784" s="37"/>
      <c r="AU784" s="37"/>
      <c r="AV784" s="37"/>
      <c r="AW784" s="37"/>
      <c r="AX784" s="37"/>
      <c r="AY784" s="37"/>
      <c r="AZ784" s="37"/>
      <c r="BA784" s="37"/>
      <c r="BB784" s="37"/>
      <c r="BC784" s="37"/>
      <c r="BD784" s="37"/>
      <c r="BE784" s="37"/>
      <c r="BF784" s="37"/>
      <c r="BG784" s="37"/>
      <c r="BH784" s="37"/>
      <c r="BI784" s="37"/>
      <c r="BJ784" s="37"/>
      <c r="BK784" s="37"/>
      <c r="BL784" s="37"/>
      <c r="BM784" s="37"/>
      <c r="BN784" s="37"/>
      <c r="BO784" s="37"/>
      <c r="BP784" s="37"/>
      <c r="BQ784" s="37"/>
      <c r="BR784" s="37"/>
      <c r="BS784" s="37"/>
      <c r="BT784" s="37"/>
      <c r="BU784" s="37"/>
      <c r="BV784" s="37"/>
      <c r="BW784" s="37"/>
      <c r="BX784" s="37"/>
      <c r="BY784" s="37"/>
      <c r="BZ784" s="37"/>
      <c r="CA784" s="37"/>
      <c r="CB784" s="37"/>
      <c r="CC784" s="37"/>
      <c r="CD784" s="37"/>
      <c r="CE784" s="37"/>
      <c r="CF784" s="37"/>
      <c r="CG784" s="37"/>
      <c r="CH784" s="37"/>
      <c r="CI784" s="37"/>
      <c r="CJ784" s="37"/>
      <c r="CK784" s="37"/>
      <c r="CL784" s="37"/>
      <c r="CM784" s="37"/>
      <c r="CN784" s="37"/>
      <c r="CO784" s="37"/>
      <c r="CP784" s="37"/>
      <c r="CQ784" s="37"/>
      <c r="CR784" s="37"/>
      <c r="CS784" s="37"/>
      <c r="CT784" s="37"/>
      <c r="CU784" s="37"/>
      <c r="CV784" s="37"/>
      <c r="CW784" s="37"/>
      <c r="CX784" s="37"/>
      <c r="CY784" s="37"/>
      <c r="CZ784" s="37"/>
      <c r="DA784" s="37"/>
      <c r="DB784" s="37"/>
      <c r="DC784" s="37"/>
      <c r="DD784" s="37"/>
      <c r="DE784" s="37"/>
      <c r="DF784" s="37"/>
      <c r="DG784" s="37"/>
      <c r="DH784" s="37"/>
      <c r="DI784" s="37"/>
      <c r="DJ784" s="37"/>
      <c r="DK784" s="37"/>
      <c r="DL784" s="37"/>
      <c r="DM784" s="37"/>
      <c r="DN784" s="37"/>
      <c r="DO784" s="37"/>
      <c r="DP784" s="37"/>
      <c r="DQ784" s="37"/>
      <c r="DR784" s="37"/>
      <c r="DS784" s="37"/>
      <c r="DT784" s="37"/>
      <c r="DU784" s="37"/>
      <c r="DV784" s="37"/>
      <c r="DW784" s="37"/>
      <c r="DX784" s="37"/>
      <c r="DY784" s="37"/>
      <c r="DZ784" s="37"/>
      <c r="EA784" s="37"/>
      <c r="EB784" s="37"/>
      <c r="EC784" s="37"/>
      <c r="ED784" s="37"/>
      <c r="EE784" s="37"/>
      <c r="EF784" s="37"/>
      <c r="EG784" s="37"/>
      <c r="EH784" s="37"/>
      <c r="EI784" s="37"/>
      <c r="EJ784" s="37"/>
      <c r="EK784" s="37"/>
      <c r="EL784" s="37"/>
      <c r="EM784" s="37"/>
      <c r="EN784" s="37"/>
      <c r="EO784" s="37"/>
      <c r="EP784" s="37"/>
      <c r="EQ784" s="37"/>
      <c r="ER784" s="37"/>
      <c r="ES784" s="37"/>
      <c r="ET784" s="37"/>
      <c r="EU784" s="37"/>
      <c r="EV784" s="37"/>
      <c r="EW784" s="37"/>
      <c r="EX784" s="37"/>
      <c r="EY784" s="37"/>
      <c r="EZ784" s="37"/>
      <c r="FA784" s="37"/>
      <c r="FB784" s="37"/>
      <c r="FC784" s="37"/>
      <c r="FD784" s="37"/>
      <c r="FE784" s="37"/>
      <c r="FF784" s="37"/>
      <c r="FG784" s="37"/>
      <c r="FH784" s="37"/>
      <c r="FI784" s="37"/>
      <c r="FJ784" s="37"/>
      <c r="FK784" s="37"/>
      <c r="FL784" s="37"/>
      <c r="FM784" s="37"/>
      <c r="FN784" s="37"/>
      <c r="FO784" s="37"/>
      <c r="FP784" s="37"/>
      <c r="FQ784" s="37"/>
      <c r="FR784" s="37"/>
      <c r="FS784" s="37"/>
      <c r="FT784" s="37"/>
      <c r="FU784" s="37"/>
      <c r="FV784" s="37"/>
      <c r="FW784" s="37"/>
      <c r="FX784" s="37"/>
      <c r="FY784" s="37"/>
      <c r="FZ784" s="37"/>
      <c r="GA784" s="37"/>
      <c r="GB784" s="37"/>
      <c r="GC784" s="37"/>
      <c r="GD784" s="37"/>
      <c r="GE784" s="37"/>
      <c r="GF784" s="37"/>
      <c r="GG784" s="37"/>
      <c r="GH784" s="37"/>
      <c r="GI784" s="37"/>
      <c r="GJ784" s="37"/>
      <c r="GK784" s="37"/>
      <c r="GL784" s="37"/>
      <c r="GM784" s="37"/>
      <c r="GN784" s="37"/>
      <c r="GO784" s="37"/>
      <c r="GP784" s="37"/>
      <c r="GQ784" s="37"/>
      <c r="GR784" s="37"/>
      <c r="GS784" s="37"/>
      <c r="GT784" s="37"/>
      <c r="GU784" s="37"/>
      <c r="GV784" s="37"/>
      <c r="GW784" s="37"/>
      <c r="GX784" s="37"/>
      <c r="GY784" s="37"/>
      <c r="GZ784" s="37"/>
      <c r="HA784" s="37"/>
      <c r="HB784" s="37"/>
      <c r="HC784" s="37"/>
      <c r="HD784" s="37"/>
      <c r="HE784" s="37"/>
      <c r="HF784" s="37"/>
      <c r="HG784" s="37"/>
      <c r="HH784" s="37"/>
      <c r="HI784" s="37"/>
      <c r="HJ784" s="37"/>
      <c r="HK784" s="37"/>
      <c r="HL784" s="37"/>
      <c r="HM784" s="37"/>
      <c r="HN784" s="37"/>
      <c r="HO784" s="37"/>
      <c r="HP784" s="37"/>
      <c r="HQ784" s="37"/>
      <c r="HR784" s="37"/>
      <c r="HS784" s="37"/>
      <c r="HT784" s="37"/>
      <c r="HU784" s="37"/>
      <c r="HV784" s="37"/>
      <c r="HW784" s="37"/>
      <c r="HX784" s="37"/>
      <c r="HY784" s="37"/>
      <c r="HZ784" s="37"/>
      <c r="IA784" s="37"/>
      <c r="IB784" s="37"/>
      <c r="IC784" s="37"/>
      <c r="ID784" s="37"/>
      <c r="IE784" s="37"/>
      <c r="IF784" s="37"/>
      <c r="IG784" s="37"/>
      <c r="IH784" s="37"/>
      <c r="II784" s="37"/>
      <c r="IJ784" s="37"/>
      <c r="IK784" s="37"/>
      <c r="IL784" s="37"/>
      <c r="IM784" s="37"/>
      <c r="IN784" s="37"/>
      <c r="IO784" s="37"/>
      <c r="IP784" s="37"/>
      <c r="IQ784" s="37"/>
      <c r="IR784" s="37"/>
      <c r="IS784" s="37"/>
      <c r="IT784" s="37"/>
      <c r="IU784" s="37"/>
      <c r="IV784" s="37"/>
    </row>
    <row r="785" spans="1:256" s="39" customFormat="1" ht="30" customHeight="1">
      <c r="A785" s="33">
        <v>23</v>
      </c>
      <c r="B785" s="24" t="s">
        <v>577</v>
      </c>
      <c r="C785" s="83">
        <v>401.202</v>
      </c>
      <c r="D785" s="83">
        <v>201.20400000000001</v>
      </c>
      <c r="E785" s="83">
        <v>401.202</v>
      </c>
      <c r="F785" s="83">
        <v>201.20400000000001</v>
      </c>
      <c r="G785" s="83">
        <v>401.202</v>
      </c>
      <c r="H785" s="83">
        <v>201.20400000000001</v>
      </c>
      <c r="I785" s="83">
        <v>401.202</v>
      </c>
      <c r="J785" s="83">
        <v>0</v>
      </c>
      <c r="K785" s="83">
        <v>252.995</v>
      </c>
      <c r="L785" s="83">
        <v>0</v>
      </c>
      <c r="M785" s="83">
        <v>0</v>
      </c>
      <c r="N785" s="83">
        <v>0</v>
      </c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  <c r="AE785" s="37"/>
      <c r="AF785" s="37"/>
      <c r="AG785" s="37"/>
      <c r="AH785" s="37"/>
      <c r="AI785" s="37"/>
      <c r="AJ785" s="37"/>
      <c r="AK785" s="37"/>
      <c r="AL785" s="37"/>
      <c r="AM785" s="37"/>
      <c r="AN785" s="37"/>
      <c r="AO785" s="37"/>
      <c r="AP785" s="37"/>
      <c r="AQ785" s="37"/>
      <c r="AR785" s="37"/>
      <c r="AS785" s="37"/>
      <c r="AT785" s="37"/>
      <c r="AU785" s="37"/>
      <c r="AV785" s="37"/>
      <c r="AW785" s="37"/>
      <c r="AX785" s="37"/>
      <c r="AY785" s="37"/>
      <c r="AZ785" s="37"/>
      <c r="BA785" s="37"/>
      <c r="BB785" s="37"/>
      <c r="BC785" s="37"/>
      <c r="BD785" s="37"/>
      <c r="BE785" s="37"/>
      <c r="BF785" s="37"/>
      <c r="BG785" s="37"/>
      <c r="BH785" s="37"/>
      <c r="BI785" s="37"/>
      <c r="BJ785" s="37"/>
      <c r="BK785" s="37"/>
      <c r="BL785" s="37"/>
      <c r="BM785" s="37"/>
      <c r="BN785" s="37"/>
      <c r="BO785" s="37"/>
      <c r="BP785" s="37"/>
      <c r="BQ785" s="37"/>
      <c r="BR785" s="37"/>
      <c r="BS785" s="37"/>
      <c r="BT785" s="37"/>
      <c r="BU785" s="37"/>
      <c r="BV785" s="37"/>
      <c r="BW785" s="37"/>
      <c r="BX785" s="37"/>
      <c r="BY785" s="37"/>
      <c r="BZ785" s="37"/>
      <c r="CA785" s="37"/>
      <c r="CB785" s="37"/>
      <c r="CC785" s="37"/>
      <c r="CD785" s="37"/>
      <c r="CE785" s="37"/>
      <c r="CF785" s="37"/>
      <c r="CG785" s="37"/>
      <c r="CH785" s="37"/>
      <c r="CI785" s="37"/>
      <c r="CJ785" s="37"/>
      <c r="CK785" s="37"/>
      <c r="CL785" s="37"/>
      <c r="CM785" s="37"/>
      <c r="CN785" s="37"/>
      <c r="CO785" s="37"/>
      <c r="CP785" s="37"/>
      <c r="CQ785" s="37"/>
      <c r="CR785" s="37"/>
      <c r="CS785" s="37"/>
      <c r="CT785" s="37"/>
      <c r="CU785" s="37"/>
      <c r="CV785" s="37"/>
      <c r="CW785" s="37"/>
      <c r="CX785" s="37"/>
      <c r="CY785" s="37"/>
      <c r="CZ785" s="37"/>
      <c r="DA785" s="37"/>
      <c r="DB785" s="37"/>
      <c r="DC785" s="37"/>
      <c r="DD785" s="37"/>
      <c r="DE785" s="37"/>
      <c r="DF785" s="37"/>
      <c r="DG785" s="37"/>
      <c r="DH785" s="37"/>
      <c r="DI785" s="37"/>
      <c r="DJ785" s="37"/>
      <c r="DK785" s="37"/>
      <c r="DL785" s="37"/>
      <c r="DM785" s="37"/>
      <c r="DN785" s="37"/>
      <c r="DO785" s="37"/>
      <c r="DP785" s="37"/>
      <c r="DQ785" s="37"/>
      <c r="DR785" s="37"/>
      <c r="DS785" s="37"/>
      <c r="DT785" s="37"/>
      <c r="DU785" s="37"/>
      <c r="DV785" s="37"/>
      <c r="DW785" s="37"/>
      <c r="DX785" s="37"/>
      <c r="DY785" s="37"/>
      <c r="DZ785" s="37"/>
      <c r="EA785" s="37"/>
      <c r="EB785" s="37"/>
      <c r="EC785" s="37"/>
      <c r="ED785" s="37"/>
      <c r="EE785" s="37"/>
      <c r="EF785" s="37"/>
      <c r="EG785" s="37"/>
      <c r="EH785" s="37"/>
      <c r="EI785" s="37"/>
      <c r="EJ785" s="37"/>
      <c r="EK785" s="37"/>
      <c r="EL785" s="37"/>
      <c r="EM785" s="37"/>
      <c r="EN785" s="37"/>
      <c r="EO785" s="37"/>
      <c r="EP785" s="37"/>
      <c r="EQ785" s="37"/>
      <c r="ER785" s="37"/>
      <c r="ES785" s="37"/>
      <c r="ET785" s="37"/>
      <c r="EU785" s="37"/>
      <c r="EV785" s="37"/>
      <c r="EW785" s="37"/>
      <c r="EX785" s="37"/>
      <c r="EY785" s="37"/>
      <c r="EZ785" s="37"/>
      <c r="FA785" s="37"/>
      <c r="FB785" s="37"/>
      <c r="FC785" s="37"/>
      <c r="FD785" s="37"/>
      <c r="FE785" s="37"/>
      <c r="FF785" s="37"/>
      <c r="FG785" s="37"/>
      <c r="FH785" s="37"/>
      <c r="FI785" s="37"/>
      <c r="FJ785" s="37"/>
      <c r="FK785" s="37"/>
      <c r="FL785" s="37"/>
      <c r="FM785" s="37"/>
      <c r="FN785" s="37"/>
      <c r="FO785" s="37"/>
      <c r="FP785" s="37"/>
      <c r="FQ785" s="37"/>
      <c r="FR785" s="37"/>
      <c r="FS785" s="37"/>
      <c r="FT785" s="37"/>
      <c r="FU785" s="37"/>
      <c r="FV785" s="37"/>
      <c r="FW785" s="37"/>
      <c r="FX785" s="37"/>
      <c r="FY785" s="37"/>
      <c r="FZ785" s="37"/>
      <c r="GA785" s="37"/>
      <c r="GB785" s="37"/>
      <c r="GC785" s="37"/>
      <c r="GD785" s="37"/>
      <c r="GE785" s="37"/>
      <c r="GF785" s="37"/>
      <c r="GG785" s="37"/>
      <c r="GH785" s="37"/>
      <c r="GI785" s="37"/>
      <c r="GJ785" s="37"/>
      <c r="GK785" s="37"/>
      <c r="GL785" s="37"/>
      <c r="GM785" s="37"/>
      <c r="GN785" s="37"/>
      <c r="GO785" s="37"/>
      <c r="GP785" s="37"/>
      <c r="GQ785" s="37"/>
      <c r="GR785" s="37"/>
      <c r="GS785" s="37"/>
      <c r="GT785" s="37"/>
      <c r="GU785" s="37"/>
      <c r="GV785" s="37"/>
      <c r="GW785" s="37"/>
      <c r="GX785" s="37"/>
      <c r="GY785" s="37"/>
      <c r="GZ785" s="37"/>
      <c r="HA785" s="37"/>
      <c r="HB785" s="37"/>
      <c r="HC785" s="37"/>
      <c r="HD785" s="37"/>
      <c r="HE785" s="37"/>
      <c r="HF785" s="37"/>
      <c r="HG785" s="37"/>
      <c r="HH785" s="37"/>
      <c r="HI785" s="37"/>
      <c r="HJ785" s="37"/>
      <c r="HK785" s="37"/>
      <c r="HL785" s="37"/>
      <c r="HM785" s="37"/>
      <c r="HN785" s="37"/>
      <c r="HO785" s="37"/>
      <c r="HP785" s="37"/>
      <c r="HQ785" s="37"/>
      <c r="HR785" s="37"/>
      <c r="HS785" s="37"/>
      <c r="HT785" s="37"/>
      <c r="HU785" s="37"/>
      <c r="HV785" s="37"/>
      <c r="HW785" s="37"/>
      <c r="HX785" s="37"/>
      <c r="HY785" s="37"/>
      <c r="HZ785" s="37"/>
      <c r="IA785" s="37"/>
      <c r="IB785" s="37"/>
      <c r="IC785" s="37"/>
      <c r="ID785" s="37"/>
      <c r="IE785" s="37"/>
      <c r="IF785" s="37"/>
      <c r="IG785" s="37"/>
      <c r="IH785" s="37"/>
      <c r="II785" s="37"/>
      <c r="IJ785" s="37"/>
      <c r="IK785" s="37"/>
      <c r="IL785" s="37"/>
      <c r="IM785" s="37"/>
      <c r="IN785" s="37"/>
      <c r="IO785" s="37"/>
      <c r="IP785" s="37"/>
      <c r="IQ785" s="37"/>
      <c r="IR785" s="37"/>
      <c r="IS785" s="37"/>
      <c r="IT785" s="37"/>
      <c r="IU785" s="37"/>
      <c r="IV785" s="37"/>
    </row>
    <row r="786" spans="1:256" s="39" customFormat="1" ht="28.5" customHeight="1">
      <c r="A786" s="33">
        <v>23</v>
      </c>
      <c r="B786" s="82" t="s">
        <v>578</v>
      </c>
      <c r="C786" s="83">
        <v>351.63499999999999</v>
      </c>
      <c r="D786" s="83">
        <v>176.345</v>
      </c>
      <c r="E786" s="83">
        <v>351.63499999999999</v>
      </c>
      <c r="F786" s="83">
        <v>176.345</v>
      </c>
      <c r="G786" s="83">
        <v>351.63499999999999</v>
      </c>
      <c r="H786" s="83">
        <v>176.345</v>
      </c>
      <c r="I786" s="83">
        <v>351.63499999999999</v>
      </c>
      <c r="J786" s="83">
        <v>0</v>
      </c>
      <c r="K786" s="83">
        <v>0</v>
      </c>
      <c r="L786" s="83">
        <v>0</v>
      </c>
      <c r="M786" s="83">
        <v>0</v>
      </c>
      <c r="N786" s="83">
        <v>0</v>
      </c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  <c r="AE786" s="37"/>
      <c r="AF786" s="37"/>
      <c r="AG786" s="37"/>
      <c r="AH786" s="37"/>
      <c r="AI786" s="37"/>
      <c r="AJ786" s="37"/>
      <c r="AK786" s="37"/>
      <c r="AL786" s="37"/>
      <c r="AM786" s="37"/>
      <c r="AN786" s="37"/>
      <c r="AO786" s="37"/>
      <c r="AP786" s="37"/>
      <c r="AQ786" s="37"/>
      <c r="AR786" s="37"/>
      <c r="AS786" s="37"/>
      <c r="AT786" s="37"/>
      <c r="AU786" s="37"/>
      <c r="AV786" s="37"/>
      <c r="AW786" s="37"/>
      <c r="AX786" s="37"/>
      <c r="AY786" s="37"/>
      <c r="AZ786" s="37"/>
      <c r="BA786" s="37"/>
      <c r="BB786" s="37"/>
      <c r="BC786" s="37"/>
      <c r="BD786" s="37"/>
      <c r="BE786" s="37"/>
      <c r="BF786" s="37"/>
      <c r="BG786" s="37"/>
      <c r="BH786" s="37"/>
      <c r="BI786" s="37"/>
      <c r="BJ786" s="37"/>
      <c r="BK786" s="37"/>
      <c r="BL786" s="37"/>
      <c r="BM786" s="37"/>
      <c r="BN786" s="37"/>
      <c r="BO786" s="37"/>
      <c r="BP786" s="37"/>
      <c r="BQ786" s="37"/>
      <c r="BR786" s="37"/>
      <c r="BS786" s="37"/>
      <c r="BT786" s="37"/>
      <c r="BU786" s="37"/>
      <c r="BV786" s="37"/>
      <c r="BW786" s="37"/>
      <c r="BX786" s="37"/>
      <c r="BY786" s="37"/>
      <c r="BZ786" s="37"/>
      <c r="CA786" s="37"/>
      <c r="CB786" s="37"/>
      <c r="CC786" s="37"/>
      <c r="CD786" s="37"/>
      <c r="CE786" s="37"/>
      <c r="CF786" s="37"/>
      <c r="CG786" s="37"/>
      <c r="CH786" s="37"/>
      <c r="CI786" s="37"/>
      <c r="CJ786" s="37"/>
      <c r="CK786" s="37"/>
      <c r="CL786" s="37"/>
      <c r="CM786" s="37"/>
      <c r="CN786" s="37"/>
      <c r="CO786" s="37"/>
      <c r="CP786" s="37"/>
      <c r="CQ786" s="37"/>
      <c r="CR786" s="37"/>
      <c r="CS786" s="37"/>
      <c r="CT786" s="37"/>
      <c r="CU786" s="37"/>
      <c r="CV786" s="37"/>
      <c r="CW786" s="37"/>
      <c r="CX786" s="37"/>
      <c r="CY786" s="37"/>
      <c r="CZ786" s="37"/>
      <c r="DA786" s="37"/>
      <c r="DB786" s="37"/>
      <c r="DC786" s="37"/>
      <c r="DD786" s="37"/>
      <c r="DE786" s="37"/>
      <c r="DF786" s="37"/>
      <c r="DG786" s="37"/>
      <c r="DH786" s="37"/>
      <c r="DI786" s="37"/>
      <c r="DJ786" s="37"/>
      <c r="DK786" s="37"/>
      <c r="DL786" s="37"/>
      <c r="DM786" s="37"/>
      <c r="DN786" s="37"/>
      <c r="DO786" s="37"/>
      <c r="DP786" s="37"/>
      <c r="DQ786" s="37"/>
      <c r="DR786" s="37"/>
      <c r="DS786" s="37"/>
      <c r="DT786" s="37"/>
      <c r="DU786" s="37"/>
      <c r="DV786" s="37"/>
      <c r="DW786" s="37"/>
      <c r="DX786" s="37"/>
      <c r="DY786" s="37"/>
      <c r="DZ786" s="37"/>
      <c r="EA786" s="37"/>
      <c r="EB786" s="37"/>
      <c r="EC786" s="37"/>
      <c r="ED786" s="37"/>
      <c r="EE786" s="37"/>
      <c r="EF786" s="37"/>
      <c r="EG786" s="37"/>
      <c r="EH786" s="37"/>
      <c r="EI786" s="37"/>
      <c r="EJ786" s="37"/>
      <c r="EK786" s="37"/>
      <c r="EL786" s="37"/>
      <c r="EM786" s="37"/>
      <c r="EN786" s="37"/>
      <c r="EO786" s="37"/>
      <c r="EP786" s="37"/>
      <c r="EQ786" s="37"/>
      <c r="ER786" s="37"/>
      <c r="ES786" s="37"/>
      <c r="ET786" s="37"/>
      <c r="EU786" s="37"/>
      <c r="EV786" s="37"/>
      <c r="EW786" s="37"/>
      <c r="EX786" s="37"/>
      <c r="EY786" s="37"/>
      <c r="EZ786" s="37"/>
      <c r="FA786" s="37"/>
      <c r="FB786" s="37"/>
      <c r="FC786" s="37"/>
      <c r="FD786" s="37"/>
      <c r="FE786" s="37"/>
      <c r="FF786" s="37"/>
      <c r="FG786" s="37"/>
      <c r="FH786" s="37"/>
      <c r="FI786" s="37"/>
      <c r="FJ786" s="37"/>
      <c r="FK786" s="37"/>
      <c r="FL786" s="37"/>
      <c r="FM786" s="37"/>
      <c r="FN786" s="37"/>
      <c r="FO786" s="37"/>
      <c r="FP786" s="37"/>
      <c r="FQ786" s="37"/>
      <c r="FR786" s="37"/>
      <c r="FS786" s="37"/>
      <c r="FT786" s="37"/>
      <c r="FU786" s="37"/>
      <c r="FV786" s="37"/>
      <c r="FW786" s="37"/>
      <c r="FX786" s="37"/>
      <c r="FY786" s="37"/>
      <c r="FZ786" s="37"/>
      <c r="GA786" s="37"/>
      <c r="GB786" s="37"/>
      <c r="GC786" s="37"/>
      <c r="GD786" s="37"/>
      <c r="GE786" s="37"/>
      <c r="GF786" s="37"/>
      <c r="GG786" s="37"/>
      <c r="GH786" s="37"/>
      <c r="GI786" s="37"/>
      <c r="GJ786" s="37"/>
      <c r="GK786" s="37"/>
      <c r="GL786" s="37"/>
      <c r="GM786" s="37"/>
      <c r="GN786" s="37"/>
      <c r="GO786" s="37"/>
      <c r="GP786" s="37"/>
      <c r="GQ786" s="37"/>
      <c r="GR786" s="37"/>
      <c r="GS786" s="37"/>
      <c r="GT786" s="37"/>
      <c r="GU786" s="37"/>
      <c r="GV786" s="37"/>
      <c r="GW786" s="37"/>
      <c r="GX786" s="37"/>
      <c r="GY786" s="37"/>
      <c r="GZ786" s="37"/>
      <c r="HA786" s="37"/>
      <c r="HB786" s="37"/>
      <c r="HC786" s="37"/>
      <c r="HD786" s="37"/>
      <c r="HE786" s="37"/>
      <c r="HF786" s="37"/>
      <c r="HG786" s="37"/>
      <c r="HH786" s="37"/>
      <c r="HI786" s="37"/>
      <c r="HJ786" s="37"/>
      <c r="HK786" s="37"/>
      <c r="HL786" s="37"/>
      <c r="HM786" s="37"/>
      <c r="HN786" s="37"/>
      <c r="HO786" s="37"/>
      <c r="HP786" s="37"/>
      <c r="HQ786" s="37"/>
      <c r="HR786" s="37"/>
      <c r="HS786" s="37"/>
      <c r="HT786" s="37"/>
      <c r="HU786" s="37"/>
      <c r="HV786" s="37"/>
      <c r="HW786" s="37"/>
      <c r="HX786" s="37"/>
      <c r="HY786" s="37"/>
      <c r="HZ786" s="37"/>
      <c r="IA786" s="37"/>
      <c r="IB786" s="37"/>
      <c r="IC786" s="37"/>
      <c r="ID786" s="37"/>
      <c r="IE786" s="37"/>
      <c r="IF786" s="37"/>
      <c r="IG786" s="37"/>
      <c r="IH786" s="37"/>
      <c r="II786" s="37"/>
      <c r="IJ786" s="37"/>
      <c r="IK786" s="37"/>
      <c r="IL786" s="37"/>
      <c r="IM786" s="37"/>
      <c r="IN786" s="37"/>
      <c r="IO786" s="37"/>
      <c r="IP786" s="37"/>
      <c r="IQ786" s="37"/>
      <c r="IR786" s="37"/>
      <c r="IS786" s="37"/>
      <c r="IT786" s="37"/>
      <c r="IU786" s="37"/>
      <c r="IV786" s="37"/>
    </row>
    <row r="787" spans="1:256" s="39" customFormat="1" ht="67.5" customHeight="1">
      <c r="A787" s="33">
        <v>23</v>
      </c>
      <c r="B787" s="93" t="s">
        <v>579</v>
      </c>
      <c r="C787" s="119">
        <v>777.55200000000002</v>
      </c>
      <c r="D787" s="119">
        <v>389.94299999999998</v>
      </c>
      <c r="E787" s="119">
        <v>777.55200000000002</v>
      </c>
      <c r="F787" s="119">
        <v>389.94299999999998</v>
      </c>
      <c r="G787" s="119">
        <v>777.55200000000002</v>
      </c>
      <c r="H787" s="119">
        <v>389.94299999999998</v>
      </c>
      <c r="I787" s="119">
        <v>777.55200000000002</v>
      </c>
      <c r="J787" s="119">
        <v>0</v>
      </c>
      <c r="K787" s="119">
        <v>459.58300000000003</v>
      </c>
      <c r="L787" s="119">
        <v>0</v>
      </c>
      <c r="M787" s="119">
        <v>0</v>
      </c>
      <c r="N787" s="119">
        <v>0</v>
      </c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  <c r="AE787" s="37"/>
      <c r="AF787" s="37"/>
      <c r="AG787" s="37"/>
      <c r="AH787" s="37"/>
      <c r="AI787" s="37"/>
      <c r="AJ787" s="37"/>
      <c r="AK787" s="37"/>
      <c r="AL787" s="37"/>
      <c r="AM787" s="37"/>
      <c r="AN787" s="37"/>
      <c r="AO787" s="37"/>
      <c r="AP787" s="37"/>
      <c r="AQ787" s="37"/>
      <c r="AR787" s="37"/>
      <c r="AS787" s="37"/>
      <c r="AT787" s="37"/>
      <c r="AU787" s="37"/>
      <c r="AV787" s="37"/>
      <c r="AW787" s="37"/>
      <c r="AX787" s="37"/>
      <c r="AY787" s="37"/>
      <c r="AZ787" s="37"/>
      <c r="BA787" s="37"/>
      <c r="BB787" s="37"/>
      <c r="BC787" s="37"/>
      <c r="BD787" s="37"/>
      <c r="BE787" s="37"/>
      <c r="BF787" s="37"/>
      <c r="BG787" s="37"/>
      <c r="BH787" s="37"/>
      <c r="BI787" s="37"/>
      <c r="BJ787" s="37"/>
      <c r="BK787" s="37"/>
      <c r="BL787" s="37"/>
      <c r="BM787" s="37"/>
      <c r="BN787" s="37"/>
      <c r="BO787" s="37"/>
      <c r="BP787" s="37"/>
      <c r="BQ787" s="37"/>
      <c r="BR787" s="37"/>
      <c r="BS787" s="37"/>
      <c r="BT787" s="37"/>
      <c r="BU787" s="37"/>
      <c r="BV787" s="37"/>
      <c r="BW787" s="37"/>
      <c r="BX787" s="37"/>
      <c r="BY787" s="37"/>
      <c r="BZ787" s="37"/>
      <c r="CA787" s="37"/>
      <c r="CB787" s="37"/>
      <c r="CC787" s="37"/>
      <c r="CD787" s="37"/>
      <c r="CE787" s="37"/>
      <c r="CF787" s="37"/>
      <c r="CG787" s="37"/>
      <c r="CH787" s="37"/>
      <c r="CI787" s="37"/>
      <c r="CJ787" s="37"/>
      <c r="CK787" s="37"/>
      <c r="CL787" s="37"/>
      <c r="CM787" s="37"/>
      <c r="CN787" s="37"/>
      <c r="CO787" s="37"/>
      <c r="CP787" s="37"/>
      <c r="CQ787" s="37"/>
      <c r="CR787" s="37"/>
      <c r="CS787" s="37"/>
      <c r="CT787" s="37"/>
      <c r="CU787" s="37"/>
      <c r="CV787" s="37"/>
      <c r="CW787" s="37"/>
      <c r="CX787" s="37"/>
      <c r="CY787" s="37"/>
      <c r="CZ787" s="37"/>
      <c r="DA787" s="37"/>
      <c r="DB787" s="37"/>
      <c r="DC787" s="37"/>
      <c r="DD787" s="37"/>
      <c r="DE787" s="37"/>
      <c r="DF787" s="37"/>
      <c r="DG787" s="37"/>
      <c r="DH787" s="37"/>
      <c r="DI787" s="37"/>
      <c r="DJ787" s="37"/>
      <c r="DK787" s="37"/>
      <c r="DL787" s="37"/>
      <c r="DM787" s="37"/>
      <c r="DN787" s="37"/>
      <c r="DO787" s="37"/>
      <c r="DP787" s="37"/>
      <c r="DQ787" s="37"/>
      <c r="DR787" s="37"/>
      <c r="DS787" s="37"/>
      <c r="DT787" s="37"/>
      <c r="DU787" s="37"/>
      <c r="DV787" s="37"/>
      <c r="DW787" s="37"/>
      <c r="DX787" s="37"/>
      <c r="DY787" s="37"/>
      <c r="DZ787" s="37"/>
      <c r="EA787" s="37"/>
      <c r="EB787" s="37"/>
      <c r="EC787" s="37"/>
      <c r="ED787" s="37"/>
      <c r="EE787" s="37"/>
      <c r="EF787" s="37"/>
      <c r="EG787" s="37"/>
      <c r="EH787" s="37"/>
      <c r="EI787" s="37"/>
      <c r="EJ787" s="37"/>
      <c r="EK787" s="37"/>
      <c r="EL787" s="37"/>
      <c r="EM787" s="37"/>
      <c r="EN787" s="37"/>
      <c r="EO787" s="37"/>
      <c r="EP787" s="37"/>
      <c r="EQ787" s="37"/>
      <c r="ER787" s="37"/>
      <c r="ES787" s="37"/>
      <c r="ET787" s="37"/>
      <c r="EU787" s="37"/>
      <c r="EV787" s="37"/>
      <c r="EW787" s="37"/>
      <c r="EX787" s="37"/>
      <c r="EY787" s="37"/>
      <c r="EZ787" s="37"/>
      <c r="FA787" s="37"/>
      <c r="FB787" s="37"/>
      <c r="FC787" s="37"/>
      <c r="FD787" s="37"/>
      <c r="FE787" s="37"/>
      <c r="FF787" s="37"/>
      <c r="FG787" s="37"/>
      <c r="FH787" s="37"/>
      <c r="FI787" s="37"/>
      <c r="FJ787" s="37"/>
      <c r="FK787" s="37"/>
      <c r="FL787" s="37"/>
      <c r="FM787" s="37"/>
      <c r="FN787" s="37"/>
      <c r="FO787" s="37"/>
      <c r="FP787" s="37"/>
      <c r="FQ787" s="37"/>
      <c r="FR787" s="37"/>
      <c r="FS787" s="37"/>
      <c r="FT787" s="37"/>
      <c r="FU787" s="37"/>
      <c r="FV787" s="37"/>
      <c r="FW787" s="37"/>
      <c r="FX787" s="37"/>
      <c r="FY787" s="37"/>
      <c r="FZ787" s="37"/>
      <c r="GA787" s="37"/>
      <c r="GB787" s="37"/>
      <c r="GC787" s="37"/>
      <c r="GD787" s="37"/>
      <c r="GE787" s="37"/>
      <c r="GF787" s="37"/>
      <c r="GG787" s="37"/>
      <c r="GH787" s="37"/>
      <c r="GI787" s="37"/>
      <c r="GJ787" s="37"/>
      <c r="GK787" s="37"/>
      <c r="GL787" s="37"/>
      <c r="GM787" s="37"/>
      <c r="GN787" s="37"/>
      <c r="GO787" s="37"/>
      <c r="GP787" s="37"/>
      <c r="GQ787" s="37"/>
      <c r="GR787" s="37"/>
      <c r="GS787" s="37"/>
      <c r="GT787" s="37"/>
      <c r="GU787" s="37"/>
      <c r="GV787" s="37"/>
      <c r="GW787" s="37"/>
      <c r="GX787" s="37"/>
      <c r="GY787" s="37"/>
      <c r="GZ787" s="37"/>
      <c r="HA787" s="37"/>
      <c r="HB787" s="37"/>
      <c r="HC787" s="37"/>
      <c r="HD787" s="37"/>
      <c r="HE787" s="37"/>
      <c r="HF787" s="37"/>
      <c r="HG787" s="37"/>
      <c r="HH787" s="37"/>
      <c r="HI787" s="37"/>
      <c r="HJ787" s="37"/>
      <c r="HK787" s="37"/>
      <c r="HL787" s="37"/>
      <c r="HM787" s="37"/>
      <c r="HN787" s="37"/>
      <c r="HO787" s="37"/>
      <c r="HP787" s="37"/>
      <c r="HQ787" s="37"/>
      <c r="HR787" s="37"/>
      <c r="HS787" s="37"/>
      <c r="HT787" s="37"/>
      <c r="HU787" s="37"/>
      <c r="HV787" s="37"/>
      <c r="HW787" s="37"/>
      <c r="HX787" s="37"/>
      <c r="HY787" s="37"/>
      <c r="HZ787" s="37"/>
      <c r="IA787" s="37"/>
      <c r="IB787" s="37"/>
      <c r="IC787" s="37"/>
      <c r="ID787" s="37"/>
      <c r="IE787" s="37"/>
      <c r="IF787" s="37"/>
      <c r="IG787" s="37"/>
      <c r="IH787" s="37"/>
      <c r="II787" s="37"/>
      <c r="IJ787" s="37"/>
      <c r="IK787" s="37"/>
      <c r="IL787" s="37"/>
      <c r="IM787" s="37"/>
      <c r="IN787" s="37"/>
      <c r="IO787" s="37"/>
      <c r="IP787" s="37"/>
      <c r="IQ787" s="37"/>
      <c r="IR787" s="37"/>
      <c r="IS787" s="37"/>
      <c r="IT787" s="37"/>
      <c r="IU787" s="37"/>
      <c r="IV787" s="37"/>
    </row>
    <row r="788" spans="1:256" s="39" customFormat="1" ht="36" customHeight="1">
      <c r="A788" s="23">
        <v>23</v>
      </c>
      <c r="B788" s="103" t="s">
        <v>580</v>
      </c>
      <c r="C788" s="83">
        <v>1567.5840000000001</v>
      </c>
      <c r="D788" s="83">
        <v>786.14599999999996</v>
      </c>
      <c r="E788" s="83">
        <v>1567.5840000000001</v>
      </c>
      <c r="F788" s="83">
        <v>786.14599999999996</v>
      </c>
      <c r="G788" s="83">
        <v>1567.5840000000001</v>
      </c>
      <c r="H788" s="83">
        <v>786.14599999999996</v>
      </c>
      <c r="I788" s="83">
        <v>1567.5840000000001</v>
      </c>
      <c r="J788" s="83">
        <v>0</v>
      </c>
      <c r="K788" s="83">
        <v>1268.711</v>
      </c>
      <c r="L788" s="83">
        <v>0</v>
      </c>
      <c r="M788" s="83">
        <v>0</v>
      </c>
      <c r="N788" s="83">
        <v>0</v>
      </c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  <c r="AE788" s="37"/>
      <c r="AF788" s="37"/>
      <c r="AG788" s="37"/>
      <c r="AH788" s="37"/>
      <c r="AI788" s="37"/>
      <c r="AJ788" s="37"/>
      <c r="AK788" s="37"/>
      <c r="AL788" s="37"/>
      <c r="AM788" s="37"/>
      <c r="AN788" s="37"/>
      <c r="AO788" s="37"/>
      <c r="AP788" s="37"/>
      <c r="AQ788" s="37"/>
      <c r="AR788" s="37"/>
      <c r="AS788" s="37"/>
      <c r="AT788" s="37"/>
      <c r="AU788" s="37"/>
      <c r="AV788" s="37"/>
      <c r="AW788" s="37"/>
      <c r="AX788" s="37"/>
      <c r="AY788" s="37"/>
      <c r="AZ788" s="37"/>
      <c r="BA788" s="37"/>
      <c r="BB788" s="37"/>
      <c r="BC788" s="37"/>
      <c r="BD788" s="37"/>
      <c r="BE788" s="37"/>
      <c r="BF788" s="37"/>
      <c r="BG788" s="37"/>
      <c r="BH788" s="37"/>
      <c r="BI788" s="37"/>
      <c r="BJ788" s="37"/>
      <c r="BK788" s="37"/>
      <c r="BL788" s="37"/>
      <c r="BM788" s="37"/>
      <c r="BN788" s="37"/>
      <c r="BO788" s="37"/>
      <c r="BP788" s="37"/>
      <c r="BQ788" s="37"/>
      <c r="BR788" s="37"/>
      <c r="BS788" s="37"/>
      <c r="BT788" s="37"/>
      <c r="BU788" s="37"/>
      <c r="BV788" s="37"/>
      <c r="BW788" s="37"/>
      <c r="BX788" s="37"/>
      <c r="BY788" s="37"/>
      <c r="BZ788" s="37"/>
      <c r="CA788" s="37"/>
      <c r="CB788" s="37"/>
      <c r="CC788" s="37"/>
      <c r="CD788" s="37"/>
      <c r="CE788" s="37"/>
      <c r="CF788" s="37"/>
      <c r="CG788" s="37"/>
      <c r="CH788" s="37"/>
      <c r="CI788" s="37"/>
      <c r="CJ788" s="37"/>
      <c r="CK788" s="37"/>
      <c r="CL788" s="37"/>
      <c r="CM788" s="37"/>
      <c r="CN788" s="37"/>
      <c r="CO788" s="37"/>
      <c r="CP788" s="37"/>
      <c r="CQ788" s="37"/>
      <c r="CR788" s="37"/>
      <c r="CS788" s="37"/>
      <c r="CT788" s="37"/>
      <c r="CU788" s="37"/>
      <c r="CV788" s="37"/>
      <c r="CW788" s="37"/>
      <c r="CX788" s="37"/>
      <c r="CY788" s="37"/>
      <c r="CZ788" s="37"/>
      <c r="DA788" s="37"/>
      <c r="DB788" s="37"/>
      <c r="DC788" s="37"/>
      <c r="DD788" s="37"/>
      <c r="DE788" s="37"/>
      <c r="DF788" s="37"/>
      <c r="DG788" s="37"/>
      <c r="DH788" s="37"/>
      <c r="DI788" s="37"/>
      <c r="DJ788" s="37"/>
      <c r="DK788" s="37"/>
      <c r="DL788" s="37"/>
      <c r="DM788" s="37"/>
      <c r="DN788" s="37"/>
      <c r="DO788" s="37"/>
      <c r="DP788" s="37"/>
      <c r="DQ788" s="37"/>
      <c r="DR788" s="37"/>
      <c r="DS788" s="37"/>
      <c r="DT788" s="37"/>
      <c r="DU788" s="37"/>
      <c r="DV788" s="37"/>
      <c r="DW788" s="37"/>
      <c r="DX788" s="37"/>
      <c r="DY788" s="37"/>
      <c r="DZ788" s="37"/>
      <c r="EA788" s="37"/>
      <c r="EB788" s="37"/>
      <c r="EC788" s="37"/>
      <c r="ED788" s="37"/>
      <c r="EE788" s="37"/>
      <c r="EF788" s="37"/>
      <c r="EG788" s="37"/>
      <c r="EH788" s="37"/>
      <c r="EI788" s="37"/>
      <c r="EJ788" s="37"/>
      <c r="EK788" s="37"/>
      <c r="EL788" s="37"/>
      <c r="EM788" s="37"/>
      <c r="EN788" s="37"/>
      <c r="EO788" s="37"/>
      <c r="EP788" s="37"/>
      <c r="EQ788" s="37"/>
      <c r="ER788" s="37"/>
      <c r="ES788" s="37"/>
      <c r="ET788" s="37"/>
      <c r="EU788" s="37"/>
      <c r="EV788" s="37"/>
      <c r="EW788" s="37"/>
      <c r="EX788" s="37"/>
      <c r="EY788" s="37"/>
      <c r="EZ788" s="37"/>
      <c r="FA788" s="37"/>
      <c r="FB788" s="37"/>
      <c r="FC788" s="37"/>
      <c r="FD788" s="37"/>
      <c r="FE788" s="37"/>
      <c r="FF788" s="37"/>
      <c r="FG788" s="37"/>
      <c r="FH788" s="37"/>
      <c r="FI788" s="37"/>
      <c r="FJ788" s="37"/>
      <c r="FK788" s="37"/>
      <c r="FL788" s="37"/>
      <c r="FM788" s="37"/>
      <c r="FN788" s="37"/>
      <c r="FO788" s="37"/>
      <c r="FP788" s="37"/>
      <c r="FQ788" s="37"/>
      <c r="FR788" s="37"/>
      <c r="FS788" s="37"/>
      <c r="FT788" s="37"/>
      <c r="FU788" s="37"/>
      <c r="FV788" s="37"/>
      <c r="FW788" s="37"/>
      <c r="FX788" s="37"/>
      <c r="FY788" s="37"/>
      <c r="FZ788" s="37"/>
      <c r="GA788" s="37"/>
      <c r="GB788" s="37"/>
      <c r="GC788" s="37"/>
      <c r="GD788" s="37"/>
      <c r="GE788" s="37"/>
      <c r="GF788" s="37"/>
      <c r="GG788" s="37"/>
      <c r="GH788" s="37"/>
      <c r="GI788" s="37"/>
      <c r="GJ788" s="37"/>
      <c r="GK788" s="37"/>
      <c r="GL788" s="37"/>
      <c r="GM788" s="37"/>
      <c r="GN788" s="37"/>
      <c r="GO788" s="37"/>
      <c r="GP788" s="37"/>
      <c r="GQ788" s="37"/>
      <c r="GR788" s="37"/>
      <c r="GS788" s="37"/>
      <c r="GT788" s="37"/>
      <c r="GU788" s="37"/>
      <c r="GV788" s="37"/>
      <c r="GW788" s="37"/>
      <c r="GX788" s="37"/>
      <c r="GY788" s="37"/>
      <c r="GZ788" s="37"/>
      <c r="HA788" s="37"/>
      <c r="HB788" s="37"/>
      <c r="HC788" s="37"/>
      <c r="HD788" s="37"/>
      <c r="HE788" s="37"/>
      <c r="HF788" s="37"/>
      <c r="HG788" s="37"/>
      <c r="HH788" s="37"/>
      <c r="HI788" s="37"/>
      <c r="HJ788" s="37"/>
      <c r="HK788" s="37"/>
      <c r="HL788" s="37"/>
      <c r="HM788" s="37"/>
      <c r="HN788" s="37"/>
      <c r="HO788" s="37"/>
      <c r="HP788" s="37"/>
      <c r="HQ788" s="37"/>
      <c r="HR788" s="37"/>
      <c r="HS788" s="37"/>
      <c r="HT788" s="37"/>
      <c r="HU788" s="37"/>
      <c r="HV788" s="37"/>
      <c r="HW788" s="37"/>
      <c r="HX788" s="37"/>
      <c r="HY788" s="37"/>
      <c r="HZ788" s="37"/>
      <c r="IA788" s="37"/>
      <c r="IB788" s="37"/>
      <c r="IC788" s="37"/>
      <c r="ID788" s="37"/>
      <c r="IE788" s="37"/>
      <c r="IF788" s="37"/>
      <c r="IG788" s="37"/>
      <c r="IH788" s="37"/>
      <c r="II788" s="37"/>
      <c r="IJ788" s="37"/>
      <c r="IK788" s="37"/>
      <c r="IL788" s="37"/>
      <c r="IM788" s="37"/>
      <c r="IN788" s="37"/>
      <c r="IO788" s="37"/>
      <c r="IP788" s="37"/>
      <c r="IQ788" s="37"/>
      <c r="IR788" s="37"/>
      <c r="IS788" s="37"/>
      <c r="IT788" s="37"/>
      <c r="IU788" s="37"/>
      <c r="IV788" s="37"/>
    </row>
    <row r="789" spans="1:256" s="39" customFormat="1" ht="32.25" customHeight="1">
      <c r="A789" s="73">
        <v>23</v>
      </c>
      <c r="B789" s="101" t="s">
        <v>581</v>
      </c>
      <c r="C789" s="102">
        <v>1362.155</v>
      </c>
      <c r="D789" s="102">
        <v>683.12300000000005</v>
      </c>
      <c r="E789" s="102">
        <v>1362.155</v>
      </c>
      <c r="F789" s="102">
        <v>683.12300000000005</v>
      </c>
      <c r="G789" s="102">
        <v>1362.155</v>
      </c>
      <c r="H789" s="102">
        <v>683.12300000000005</v>
      </c>
      <c r="I789" s="102">
        <v>1362.155</v>
      </c>
      <c r="J789" s="102">
        <v>0</v>
      </c>
      <c r="K789" s="102">
        <v>609</v>
      </c>
      <c r="L789" s="102">
        <v>0</v>
      </c>
      <c r="M789" s="102">
        <v>0</v>
      </c>
      <c r="N789" s="102">
        <v>0</v>
      </c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  <c r="AE789" s="37"/>
      <c r="AF789" s="37"/>
      <c r="AG789" s="37"/>
      <c r="AH789" s="37"/>
      <c r="AI789" s="37"/>
      <c r="AJ789" s="37"/>
      <c r="AK789" s="37"/>
      <c r="AL789" s="37"/>
      <c r="AM789" s="37"/>
      <c r="AN789" s="37"/>
      <c r="AO789" s="37"/>
      <c r="AP789" s="37"/>
      <c r="AQ789" s="37"/>
      <c r="AR789" s="37"/>
      <c r="AS789" s="37"/>
      <c r="AT789" s="37"/>
      <c r="AU789" s="37"/>
      <c r="AV789" s="37"/>
      <c r="AW789" s="37"/>
      <c r="AX789" s="37"/>
      <c r="AY789" s="37"/>
      <c r="AZ789" s="37"/>
      <c r="BA789" s="37"/>
      <c r="BB789" s="37"/>
      <c r="BC789" s="37"/>
      <c r="BD789" s="37"/>
      <c r="BE789" s="37"/>
      <c r="BF789" s="37"/>
      <c r="BG789" s="37"/>
      <c r="BH789" s="37"/>
      <c r="BI789" s="37"/>
      <c r="BJ789" s="37"/>
      <c r="BK789" s="37"/>
      <c r="BL789" s="37"/>
      <c r="BM789" s="37"/>
      <c r="BN789" s="37"/>
      <c r="BO789" s="37"/>
      <c r="BP789" s="37"/>
      <c r="BQ789" s="37"/>
      <c r="BR789" s="37"/>
      <c r="BS789" s="37"/>
      <c r="BT789" s="37"/>
      <c r="BU789" s="37"/>
      <c r="BV789" s="37"/>
      <c r="BW789" s="37"/>
      <c r="BX789" s="37"/>
      <c r="BY789" s="37"/>
      <c r="BZ789" s="37"/>
      <c r="CA789" s="37"/>
      <c r="CB789" s="37"/>
      <c r="CC789" s="37"/>
      <c r="CD789" s="37"/>
      <c r="CE789" s="37"/>
      <c r="CF789" s="37"/>
      <c r="CG789" s="37"/>
      <c r="CH789" s="37"/>
      <c r="CI789" s="37"/>
      <c r="CJ789" s="37"/>
      <c r="CK789" s="37"/>
      <c r="CL789" s="37"/>
      <c r="CM789" s="37"/>
      <c r="CN789" s="37"/>
      <c r="CO789" s="37"/>
      <c r="CP789" s="37"/>
      <c r="CQ789" s="37"/>
      <c r="CR789" s="37"/>
      <c r="CS789" s="37"/>
      <c r="CT789" s="37"/>
      <c r="CU789" s="37"/>
      <c r="CV789" s="37"/>
      <c r="CW789" s="37"/>
      <c r="CX789" s="37"/>
      <c r="CY789" s="37"/>
      <c r="CZ789" s="37"/>
      <c r="DA789" s="37"/>
      <c r="DB789" s="37"/>
      <c r="DC789" s="37"/>
      <c r="DD789" s="37"/>
      <c r="DE789" s="37"/>
      <c r="DF789" s="37"/>
      <c r="DG789" s="37"/>
      <c r="DH789" s="37"/>
      <c r="DI789" s="37"/>
      <c r="DJ789" s="37"/>
      <c r="DK789" s="37"/>
      <c r="DL789" s="37"/>
      <c r="DM789" s="37"/>
      <c r="DN789" s="37"/>
      <c r="DO789" s="37"/>
      <c r="DP789" s="37"/>
      <c r="DQ789" s="37"/>
      <c r="DR789" s="37"/>
      <c r="DS789" s="37"/>
      <c r="DT789" s="37"/>
      <c r="DU789" s="37"/>
      <c r="DV789" s="37"/>
      <c r="DW789" s="37"/>
      <c r="DX789" s="37"/>
      <c r="DY789" s="37"/>
      <c r="DZ789" s="37"/>
      <c r="EA789" s="37"/>
      <c r="EB789" s="37"/>
      <c r="EC789" s="37"/>
      <c r="ED789" s="37"/>
      <c r="EE789" s="37"/>
      <c r="EF789" s="37"/>
      <c r="EG789" s="37"/>
      <c r="EH789" s="37"/>
      <c r="EI789" s="37"/>
      <c r="EJ789" s="37"/>
      <c r="EK789" s="37"/>
      <c r="EL789" s="37"/>
      <c r="EM789" s="37"/>
      <c r="EN789" s="37"/>
      <c r="EO789" s="37"/>
      <c r="EP789" s="37"/>
      <c r="EQ789" s="37"/>
      <c r="ER789" s="37"/>
      <c r="ES789" s="37"/>
      <c r="ET789" s="37"/>
      <c r="EU789" s="37"/>
      <c r="EV789" s="37"/>
      <c r="EW789" s="37"/>
      <c r="EX789" s="37"/>
      <c r="EY789" s="37"/>
      <c r="EZ789" s="37"/>
      <c r="FA789" s="37"/>
      <c r="FB789" s="37"/>
      <c r="FC789" s="37"/>
      <c r="FD789" s="37"/>
      <c r="FE789" s="37"/>
      <c r="FF789" s="37"/>
      <c r="FG789" s="37"/>
      <c r="FH789" s="37"/>
      <c r="FI789" s="37"/>
      <c r="FJ789" s="37"/>
      <c r="FK789" s="37"/>
      <c r="FL789" s="37"/>
      <c r="FM789" s="37"/>
      <c r="FN789" s="37"/>
      <c r="FO789" s="37"/>
      <c r="FP789" s="37"/>
      <c r="FQ789" s="37"/>
      <c r="FR789" s="37"/>
      <c r="FS789" s="37"/>
      <c r="FT789" s="37"/>
      <c r="FU789" s="37"/>
      <c r="FV789" s="37"/>
      <c r="FW789" s="37"/>
      <c r="FX789" s="37"/>
      <c r="FY789" s="37"/>
      <c r="FZ789" s="37"/>
      <c r="GA789" s="37"/>
      <c r="GB789" s="37"/>
      <c r="GC789" s="37"/>
      <c r="GD789" s="37"/>
      <c r="GE789" s="37"/>
      <c r="GF789" s="37"/>
      <c r="GG789" s="37"/>
      <c r="GH789" s="37"/>
      <c r="GI789" s="37"/>
      <c r="GJ789" s="37"/>
      <c r="GK789" s="37"/>
      <c r="GL789" s="37"/>
      <c r="GM789" s="37"/>
      <c r="GN789" s="37"/>
      <c r="GO789" s="37"/>
      <c r="GP789" s="37"/>
      <c r="GQ789" s="37"/>
      <c r="GR789" s="37"/>
      <c r="GS789" s="37"/>
      <c r="GT789" s="37"/>
      <c r="GU789" s="37"/>
      <c r="GV789" s="37"/>
      <c r="GW789" s="37"/>
      <c r="GX789" s="37"/>
      <c r="GY789" s="37"/>
      <c r="GZ789" s="37"/>
      <c r="HA789" s="37"/>
      <c r="HB789" s="37"/>
      <c r="HC789" s="37"/>
      <c r="HD789" s="37"/>
      <c r="HE789" s="37"/>
      <c r="HF789" s="37"/>
      <c r="HG789" s="37"/>
      <c r="HH789" s="37"/>
      <c r="HI789" s="37"/>
      <c r="HJ789" s="37"/>
      <c r="HK789" s="37"/>
      <c r="HL789" s="37"/>
      <c r="HM789" s="37"/>
      <c r="HN789" s="37"/>
      <c r="HO789" s="37"/>
      <c r="HP789" s="37"/>
      <c r="HQ789" s="37"/>
      <c r="HR789" s="37"/>
      <c r="HS789" s="37"/>
      <c r="HT789" s="37"/>
      <c r="HU789" s="37"/>
      <c r="HV789" s="37"/>
      <c r="HW789" s="37"/>
      <c r="HX789" s="37"/>
      <c r="HY789" s="37"/>
      <c r="HZ789" s="37"/>
      <c r="IA789" s="37"/>
      <c r="IB789" s="37"/>
      <c r="IC789" s="37"/>
      <c r="ID789" s="37"/>
      <c r="IE789" s="37"/>
      <c r="IF789" s="37"/>
      <c r="IG789" s="37"/>
      <c r="IH789" s="37"/>
      <c r="II789" s="37"/>
      <c r="IJ789" s="37"/>
      <c r="IK789" s="37"/>
      <c r="IL789" s="37"/>
      <c r="IM789" s="37"/>
      <c r="IN789" s="37"/>
      <c r="IO789" s="37"/>
      <c r="IP789" s="37"/>
      <c r="IQ789" s="37"/>
      <c r="IR789" s="37"/>
      <c r="IS789" s="37"/>
      <c r="IT789" s="37"/>
      <c r="IU789" s="37"/>
      <c r="IV789" s="37"/>
    </row>
    <row r="790" spans="1:256" s="39" customFormat="1" ht="34.5" customHeight="1">
      <c r="A790" s="33">
        <v>23</v>
      </c>
      <c r="B790" s="82" t="s">
        <v>582</v>
      </c>
      <c r="C790" s="83">
        <v>1397.221</v>
      </c>
      <c r="D790" s="83">
        <v>700.70899999999995</v>
      </c>
      <c r="E790" s="83">
        <v>1397.221</v>
      </c>
      <c r="F790" s="83">
        <v>700.70899999999995</v>
      </c>
      <c r="G790" s="83">
        <v>1397.221</v>
      </c>
      <c r="H790" s="83">
        <v>700.70899999999995</v>
      </c>
      <c r="I790" s="83">
        <v>1397.221</v>
      </c>
      <c r="J790" s="83">
        <v>0</v>
      </c>
      <c r="K790" s="83">
        <v>636.29999999999995</v>
      </c>
      <c r="L790" s="83">
        <v>0</v>
      </c>
      <c r="M790" s="83">
        <v>0</v>
      </c>
      <c r="N790" s="83">
        <v>0</v>
      </c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  <c r="AE790" s="37"/>
      <c r="AF790" s="37"/>
      <c r="AG790" s="37"/>
      <c r="AH790" s="37"/>
      <c r="AI790" s="37"/>
      <c r="AJ790" s="37"/>
      <c r="AK790" s="37"/>
      <c r="AL790" s="37"/>
      <c r="AM790" s="37"/>
      <c r="AN790" s="37"/>
      <c r="AO790" s="37"/>
      <c r="AP790" s="37"/>
      <c r="AQ790" s="37"/>
      <c r="AR790" s="37"/>
      <c r="AS790" s="37"/>
      <c r="AT790" s="37"/>
      <c r="AU790" s="37"/>
      <c r="AV790" s="37"/>
      <c r="AW790" s="37"/>
      <c r="AX790" s="37"/>
      <c r="AY790" s="37"/>
      <c r="AZ790" s="37"/>
      <c r="BA790" s="37"/>
      <c r="BB790" s="37"/>
      <c r="BC790" s="37"/>
      <c r="BD790" s="37"/>
      <c r="BE790" s="37"/>
      <c r="BF790" s="37"/>
      <c r="BG790" s="37"/>
      <c r="BH790" s="37"/>
      <c r="BI790" s="37"/>
      <c r="BJ790" s="37"/>
      <c r="BK790" s="37"/>
      <c r="BL790" s="37"/>
      <c r="BM790" s="37"/>
      <c r="BN790" s="37"/>
      <c r="BO790" s="37"/>
      <c r="BP790" s="37"/>
      <c r="BQ790" s="37"/>
      <c r="BR790" s="37"/>
      <c r="BS790" s="37"/>
      <c r="BT790" s="37"/>
      <c r="BU790" s="37"/>
      <c r="BV790" s="37"/>
      <c r="BW790" s="37"/>
      <c r="BX790" s="37"/>
      <c r="BY790" s="37"/>
      <c r="BZ790" s="37"/>
      <c r="CA790" s="37"/>
      <c r="CB790" s="37"/>
      <c r="CC790" s="37"/>
      <c r="CD790" s="37"/>
      <c r="CE790" s="37"/>
      <c r="CF790" s="37"/>
      <c r="CG790" s="37"/>
      <c r="CH790" s="37"/>
      <c r="CI790" s="37"/>
      <c r="CJ790" s="37"/>
      <c r="CK790" s="37"/>
      <c r="CL790" s="37"/>
      <c r="CM790" s="37"/>
      <c r="CN790" s="37"/>
      <c r="CO790" s="37"/>
      <c r="CP790" s="37"/>
      <c r="CQ790" s="37"/>
      <c r="CR790" s="37"/>
      <c r="CS790" s="37"/>
      <c r="CT790" s="37"/>
      <c r="CU790" s="37"/>
      <c r="CV790" s="37"/>
      <c r="CW790" s="37"/>
      <c r="CX790" s="37"/>
      <c r="CY790" s="37"/>
      <c r="CZ790" s="37"/>
      <c r="DA790" s="37"/>
      <c r="DB790" s="37"/>
      <c r="DC790" s="37"/>
      <c r="DD790" s="37"/>
      <c r="DE790" s="37"/>
      <c r="DF790" s="37"/>
      <c r="DG790" s="37"/>
      <c r="DH790" s="37"/>
      <c r="DI790" s="37"/>
      <c r="DJ790" s="37"/>
      <c r="DK790" s="37"/>
      <c r="DL790" s="37"/>
      <c r="DM790" s="37"/>
      <c r="DN790" s="37"/>
      <c r="DO790" s="37"/>
      <c r="DP790" s="37"/>
      <c r="DQ790" s="37"/>
      <c r="DR790" s="37"/>
      <c r="DS790" s="37"/>
      <c r="DT790" s="37"/>
      <c r="DU790" s="37"/>
      <c r="DV790" s="37"/>
      <c r="DW790" s="37"/>
      <c r="DX790" s="37"/>
      <c r="DY790" s="37"/>
      <c r="DZ790" s="37"/>
      <c r="EA790" s="37"/>
      <c r="EB790" s="37"/>
      <c r="EC790" s="37"/>
      <c r="ED790" s="37"/>
      <c r="EE790" s="37"/>
      <c r="EF790" s="37"/>
      <c r="EG790" s="37"/>
      <c r="EH790" s="37"/>
      <c r="EI790" s="37"/>
      <c r="EJ790" s="37"/>
      <c r="EK790" s="37"/>
      <c r="EL790" s="37"/>
      <c r="EM790" s="37"/>
      <c r="EN790" s="37"/>
      <c r="EO790" s="37"/>
      <c r="EP790" s="37"/>
      <c r="EQ790" s="37"/>
      <c r="ER790" s="37"/>
      <c r="ES790" s="37"/>
      <c r="ET790" s="37"/>
      <c r="EU790" s="37"/>
      <c r="EV790" s="37"/>
      <c r="EW790" s="37"/>
      <c r="EX790" s="37"/>
      <c r="EY790" s="37"/>
      <c r="EZ790" s="37"/>
      <c r="FA790" s="37"/>
      <c r="FB790" s="37"/>
      <c r="FC790" s="37"/>
      <c r="FD790" s="37"/>
      <c r="FE790" s="37"/>
      <c r="FF790" s="37"/>
      <c r="FG790" s="37"/>
      <c r="FH790" s="37"/>
      <c r="FI790" s="37"/>
      <c r="FJ790" s="37"/>
      <c r="FK790" s="37"/>
      <c r="FL790" s="37"/>
      <c r="FM790" s="37"/>
      <c r="FN790" s="37"/>
      <c r="FO790" s="37"/>
      <c r="FP790" s="37"/>
      <c r="FQ790" s="37"/>
      <c r="FR790" s="37"/>
      <c r="FS790" s="37"/>
      <c r="FT790" s="37"/>
      <c r="FU790" s="37"/>
      <c r="FV790" s="37"/>
      <c r="FW790" s="37"/>
      <c r="FX790" s="37"/>
      <c r="FY790" s="37"/>
      <c r="FZ790" s="37"/>
      <c r="GA790" s="37"/>
      <c r="GB790" s="37"/>
      <c r="GC790" s="37"/>
      <c r="GD790" s="37"/>
      <c r="GE790" s="37"/>
      <c r="GF790" s="37"/>
      <c r="GG790" s="37"/>
      <c r="GH790" s="37"/>
      <c r="GI790" s="37"/>
      <c r="GJ790" s="37"/>
      <c r="GK790" s="37"/>
      <c r="GL790" s="37"/>
      <c r="GM790" s="37"/>
      <c r="GN790" s="37"/>
      <c r="GO790" s="37"/>
      <c r="GP790" s="37"/>
      <c r="GQ790" s="37"/>
      <c r="GR790" s="37"/>
      <c r="GS790" s="37"/>
      <c r="GT790" s="37"/>
      <c r="GU790" s="37"/>
      <c r="GV790" s="37"/>
      <c r="GW790" s="37"/>
      <c r="GX790" s="37"/>
      <c r="GY790" s="37"/>
      <c r="GZ790" s="37"/>
      <c r="HA790" s="37"/>
      <c r="HB790" s="37"/>
      <c r="HC790" s="37"/>
      <c r="HD790" s="37"/>
      <c r="HE790" s="37"/>
      <c r="HF790" s="37"/>
      <c r="HG790" s="37"/>
      <c r="HH790" s="37"/>
      <c r="HI790" s="37"/>
      <c r="HJ790" s="37"/>
      <c r="HK790" s="37"/>
      <c r="HL790" s="37"/>
      <c r="HM790" s="37"/>
      <c r="HN790" s="37"/>
      <c r="HO790" s="37"/>
      <c r="HP790" s="37"/>
      <c r="HQ790" s="37"/>
      <c r="HR790" s="37"/>
      <c r="HS790" s="37"/>
      <c r="HT790" s="37"/>
      <c r="HU790" s="37"/>
      <c r="HV790" s="37"/>
      <c r="HW790" s="37"/>
      <c r="HX790" s="37"/>
      <c r="HY790" s="37"/>
      <c r="HZ790" s="37"/>
      <c r="IA790" s="37"/>
      <c r="IB790" s="37"/>
      <c r="IC790" s="37"/>
      <c r="ID790" s="37"/>
      <c r="IE790" s="37"/>
      <c r="IF790" s="37"/>
      <c r="IG790" s="37"/>
      <c r="IH790" s="37"/>
      <c r="II790" s="37"/>
      <c r="IJ790" s="37"/>
      <c r="IK790" s="37"/>
      <c r="IL790" s="37"/>
      <c r="IM790" s="37"/>
      <c r="IN790" s="37"/>
      <c r="IO790" s="37"/>
      <c r="IP790" s="37"/>
      <c r="IQ790" s="37"/>
      <c r="IR790" s="37"/>
      <c r="IS790" s="37"/>
      <c r="IT790" s="37"/>
      <c r="IU790" s="37"/>
      <c r="IV790" s="37"/>
    </row>
    <row r="791" spans="1:256" s="39" customFormat="1" ht="30.75" customHeight="1">
      <c r="A791" s="33">
        <v>23</v>
      </c>
      <c r="B791" s="82" t="s">
        <v>583</v>
      </c>
      <c r="C791" s="83">
        <v>2672.4929999999999</v>
      </c>
      <c r="D791" s="83">
        <v>1340.26</v>
      </c>
      <c r="E791" s="83">
        <v>2672.4929999999999</v>
      </c>
      <c r="F791" s="83">
        <v>1340.26</v>
      </c>
      <c r="G791" s="83">
        <v>2672.4929999999999</v>
      </c>
      <c r="H791" s="83">
        <v>1340.26</v>
      </c>
      <c r="I791" s="83">
        <v>2672.4929999999999</v>
      </c>
      <c r="J791" s="83">
        <v>0</v>
      </c>
      <c r="K791" s="83">
        <v>2152.761</v>
      </c>
      <c r="L791" s="83">
        <v>0</v>
      </c>
      <c r="M791" s="83">
        <v>0</v>
      </c>
      <c r="N791" s="83">
        <v>0</v>
      </c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  <c r="AE791" s="37"/>
      <c r="AF791" s="37"/>
      <c r="AG791" s="37"/>
      <c r="AH791" s="37"/>
      <c r="AI791" s="37"/>
      <c r="AJ791" s="37"/>
      <c r="AK791" s="37"/>
      <c r="AL791" s="37"/>
      <c r="AM791" s="37"/>
      <c r="AN791" s="37"/>
      <c r="AO791" s="37"/>
      <c r="AP791" s="37"/>
      <c r="AQ791" s="37"/>
      <c r="AR791" s="37"/>
      <c r="AS791" s="37"/>
      <c r="AT791" s="37"/>
      <c r="AU791" s="37"/>
      <c r="AV791" s="37"/>
      <c r="AW791" s="37"/>
      <c r="AX791" s="37"/>
      <c r="AY791" s="37"/>
      <c r="AZ791" s="37"/>
      <c r="BA791" s="37"/>
      <c r="BB791" s="37"/>
      <c r="BC791" s="37"/>
      <c r="BD791" s="37"/>
      <c r="BE791" s="37"/>
      <c r="BF791" s="37"/>
      <c r="BG791" s="37"/>
      <c r="BH791" s="37"/>
      <c r="BI791" s="37"/>
      <c r="BJ791" s="37"/>
      <c r="BK791" s="37"/>
      <c r="BL791" s="37"/>
      <c r="BM791" s="37"/>
      <c r="BN791" s="37"/>
      <c r="BO791" s="37"/>
      <c r="BP791" s="37"/>
      <c r="BQ791" s="37"/>
      <c r="BR791" s="37"/>
      <c r="BS791" s="37"/>
      <c r="BT791" s="37"/>
      <c r="BU791" s="37"/>
      <c r="BV791" s="37"/>
      <c r="BW791" s="37"/>
      <c r="BX791" s="37"/>
      <c r="BY791" s="37"/>
      <c r="BZ791" s="37"/>
      <c r="CA791" s="37"/>
      <c r="CB791" s="37"/>
      <c r="CC791" s="37"/>
      <c r="CD791" s="37"/>
      <c r="CE791" s="37"/>
      <c r="CF791" s="37"/>
      <c r="CG791" s="37"/>
      <c r="CH791" s="37"/>
      <c r="CI791" s="37"/>
      <c r="CJ791" s="37"/>
      <c r="CK791" s="37"/>
      <c r="CL791" s="37"/>
      <c r="CM791" s="37"/>
      <c r="CN791" s="37"/>
      <c r="CO791" s="37"/>
      <c r="CP791" s="37"/>
      <c r="CQ791" s="37"/>
      <c r="CR791" s="37"/>
      <c r="CS791" s="37"/>
      <c r="CT791" s="37"/>
      <c r="CU791" s="37"/>
      <c r="CV791" s="37"/>
      <c r="CW791" s="37"/>
      <c r="CX791" s="37"/>
      <c r="CY791" s="37"/>
      <c r="CZ791" s="37"/>
      <c r="DA791" s="37"/>
      <c r="DB791" s="37"/>
      <c r="DC791" s="37"/>
      <c r="DD791" s="37"/>
      <c r="DE791" s="37"/>
      <c r="DF791" s="37"/>
      <c r="DG791" s="37"/>
      <c r="DH791" s="37"/>
      <c r="DI791" s="37"/>
      <c r="DJ791" s="37"/>
      <c r="DK791" s="37"/>
      <c r="DL791" s="37"/>
      <c r="DM791" s="37"/>
      <c r="DN791" s="37"/>
      <c r="DO791" s="37"/>
      <c r="DP791" s="37"/>
      <c r="DQ791" s="37"/>
      <c r="DR791" s="37"/>
      <c r="DS791" s="37"/>
      <c r="DT791" s="37"/>
      <c r="DU791" s="37"/>
      <c r="DV791" s="37"/>
      <c r="DW791" s="37"/>
      <c r="DX791" s="37"/>
      <c r="DY791" s="37"/>
      <c r="DZ791" s="37"/>
      <c r="EA791" s="37"/>
      <c r="EB791" s="37"/>
      <c r="EC791" s="37"/>
      <c r="ED791" s="37"/>
      <c r="EE791" s="37"/>
      <c r="EF791" s="37"/>
      <c r="EG791" s="37"/>
      <c r="EH791" s="37"/>
      <c r="EI791" s="37"/>
      <c r="EJ791" s="37"/>
      <c r="EK791" s="37"/>
      <c r="EL791" s="37"/>
      <c r="EM791" s="37"/>
      <c r="EN791" s="37"/>
      <c r="EO791" s="37"/>
      <c r="EP791" s="37"/>
      <c r="EQ791" s="37"/>
      <c r="ER791" s="37"/>
      <c r="ES791" s="37"/>
      <c r="ET791" s="37"/>
      <c r="EU791" s="37"/>
      <c r="EV791" s="37"/>
      <c r="EW791" s="37"/>
      <c r="EX791" s="37"/>
      <c r="EY791" s="37"/>
      <c r="EZ791" s="37"/>
      <c r="FA791" s="37"/>
      <c r="FB791" s="37"/>
      <c r="FC791" s="37"/>
      <c r="FD791" s="37"/>
      <c r="FE791" s="37"/>
      <c r="FF791" s="37"/>
      <c r="FG791" s="37"/>
      <c r="FH791" s="37"/>
      <c r="FI791" s="37"/>
      <c r="FJ791" s="37"/>
      <c r="FK791" s="37"/>
      <c r="FL791" s="37"/>
      <c r="FM791" s="37"/>
      <c r="FN791" s="37"/>
      <c r="FO791" s="37"/>
      <c r="FP791" s="37"/>
      <c r="FQ791" s="37"/>
      <c r="FR791" s="37"/>
      <c r="FS791" s="37"/>
      <c r="FT791" s="37"/>
      <c r="FU791" s="37"/>
      <c r="FV791" s="37"/>
      <c r="FW791" s="37"/>
      <c r="FX791" s="37"/>
      <c r="FY791" s="37"/>
      <c r="FZ791" s="37"/>
      <c r="GA791" s="37"/>
      <c r="GB791" s="37"/>
      <c r="GC791" s="37"/>
      <c r="GD791" s="37"/>
      <c r="GE791" s="37"/>
      <c r="GF791" s="37"/>
      <c r="GG791" s="37"/>
      <c r="GH791" s="37"/>
      <c r="GI791" s="37"/>
      <c r="GJ791" s="37"/>
      <c r="GK791" s="37"/>
      <c r="GL791" s="37"/>
      <c r="GM791" s="37"/>
      <c r="GN791" s="37"/>
      <c r="GO791" s="37"/>
      <c r="GP791" s="37"/>
      <c r="GQ791" s="37"/>
      <c r="GR791" s="37"/>
      <c r="GS791" s="37"/>
      <c r="GT791" s="37"/>
      <c r="GU791" s="37"/>
      <c r="GV791" s="37"/>
      <c r="GW791" s="37"/>
      <c r="GX791" s="37"/>
      <c r="GY791" s="37"/>
      <c r="GZ791" s="37"/>
      <c r="HA791" s="37"/>
      <c r="HB791" s="37"/>
      <c r="HC791" s="37"/>
      <c r="HD791" s="37"/>
      <c r="HE791" s="37"/>
      <c r="HF791" s="37"/>
      <c r="HG791" s="37"/>
      <c r="HH791" s="37"/>
      <c r="HI791" s="37"/>
      <c r="HJ791" s="37"/>
      <c r="HK791" s="37"/>
      <c r="HL791" s="37"/>
      <c r="HM791" s="37"/>
      <c r="HN791" s="37"/>
      <c r="HO791" s="37"/>
      <c r="HP791" s="37"/>
      <c r="HQ791" s="37"/>
      <c r="HR791" s="37"/>
      <c r="HS791" s="37"/>
      <c r="HT791" s="37"/>
      <c r="HU791" s="37"/>
      <c r="HV791" s="37"/>
      <c r="HW791" s="37"/>
      <c r="HX791" s="37"/>
      <c r="HY791" s="37"/>
      <c r="HZ791" s="37"/>
      <c r="IA791" s="37"/>
      <c r="IB791" s="37"/>
      <c r="IC791" s="37"/>
      <c r="ID791" s="37"/>
      <c r="IE791" s="37"/>
      <c r="IF791" s="37"/>
      <c r="IG791" s="37"/>
      <c r="IH791" s="37"/>
      <c r="II791" s="37"/>
      <c r="IJ791" s="37"/>
      <c r="IK791" s="37"/>
      <c r="IL791" s="37"/>
      <c r="IM791" s="37"/>
      <c r="IN791" s="37"/>
      <c r="IO791" s="37"/>
      <c r="IP791" s="37"/>
      <c r="IQ791" s="37"/>
      <c r="IR791" s="37"/>
      <c r="IS791" s="37"/>
      <c r="IT791" s="37"/>
      <c r="IU791" s="37"/>
      <c r="IV791" s="37"/>
    </row>
    <row r="792" spans="1:256" s="27" customFormat="1" ht="34.5" customHeight="1">
      <c r="A792" s="33">
        <v>23</v>
      </c>
      <c r="B792" s="82" t="s">
        <v>584</v>
      </c>
      <c r="C792" s="83">
        <v>479.541</v>
      </c>
      <c r="D792" s="83">
        <v>240.49100000000001</v>
      </c>
      <c r="E792" s="83">
        <v>479.541</v>
      </c>
      <c r="F792" s="83">
        <v>240.49100000000001</v>
      </c>
      <c r="G792" s="83">
        <v>479.541</v>
      </c>
      <c r="H792" s="83">
        <v>240.49100000000001</v>
      </c>
      <c r="I792" s="83">
        <v>479.541</v>
      </c>
      <c r="J792" s="83">
        <v>0</v>
      </c>
      <c r="K792" s="83">
        <v>212.97900000000001</v>
      </c>
      <c r="L792" s="83">
        <v>0</v>
      </c>
      <c r="M792" s="83">
        <v>0</v>
      </c>
      <c r="N792" s="83">
        <v>0</v>
      </c>
      <c r="AX792" s="37"/>
      <c r="AY792" s="37"/>
      <c r="AZ792" s="37"/>
      <c r="BA792" s="37"/>
      <c r="BB792" s="37"/>
      <c r="BC792" s="37"/>
      <c r="BD792" s="37"/>
      <c r="BE792" s="37"/>
      <c r="BF792" s="37"/>
      <c r="BG792" s="37"/>
      <c r="BH792" s="37"/>
      <c r="BI792" s="37"/>
      <c r="BJ792" s="37"/>
      <c r="BK792" s="37"/>
      <c r="BL792" s="37"/>
      <c r="BM792" s="37"/>
      <c r="BN792" s="37"/>
      <c r="BO792" s="37"/>
      <c r="BP792" s="37"/>
      <c r="BQ792" s="37"/>
      <c r="BR792" s="37"/>
      <c r="BS792" s="37"/>
      <c r="BT792" s="37"/>
      <c r="BU792" s="37"/>
      <c r="BV792" s="37"/>
      <c r="BW792" s="37"/>
      <c r="BX792" s="37"/>
      <c r="BY792" s="37"/>
      <c r="BZ792" s="37"/>
      <c r="CA792" s="37"/>
      <c r="CB792" s="37"/>
      <c r="CC792" s="37"/>
      <c r="CD792" s="37"/>
      <c r="CE792" s="37"/>
      <c r="CF792" s="37"/>
      <c r="CG792" s="37"/>
      <c r="CH792" s="37"/>
      <c r="CI792" s="37"/>
      <c r="CJ792" s="37"/>
      <c r="CK792" s="37"/>
      <c r="CL792" s="37"/>
      <c r="CM792" s="37"/>
      <c r="CN792" s="37"/>
      <c r="CO792" s="37"/>
      <c r="CP792" s="37"/>
      <c r="CQ792" s="37"/>
      <c r="CR792" s="37"/>
      <c r="CS792" s="37"/>
      <c r="CT792" s="37"/>
      <c r="CU792" s="37"/>
      <c r="CV792" s="37"/>
      <c r="CW792" s="37"/>
      <c r="CX792" s="37"/>
      <c r="CY792" s="37"/>
      <c r="CZ792" s="37"/>
      <c r="DA792" s="37"/>
      <c r="DB792" s="37"/>
      <c r="DC792" s="37"/>
      <c r="DD792" s="37"/>
      <c r="DE792" s="37"/>
      <c r="DF792" s="37"/>
      <c r="DG792" s="37"/>
      <c r="DH792" s="37"/>
      <c r="DI792" s="37"/>
      <c r="DJ792" s="37"/>
      <c r="DK792" s="37"/>
      <c r="DL792" s="37"/>
      <c r="DM792" s="37"/>
      <c r="DN792" s="37"/>
      <c r="DO792" s="37"/>
      <c r="DP792" s="37"/>
      <c r="DQ792" s="37"/>
      <c r="DR792" s="37"/>
      <c r="DS792" s="37"/>
      <c r="DT792" s="37"/>
      <c r="DU792" s="37"/>
      <c r="DV792" s="37"/>
    </row>
    <row r="793" spans="1:256" s="27" customFormat="1" ht="29.25" customHeight="1">
      <c r="A793" s="33">
        <v>23</v>
      </c>
      <c r="B793" s="82" t="s">
        <v>585</v>
      </c>
      <c r="C793" s="83">
        <v>859.72799999999995</v>
      </c>
      <c r="D793" s="83">
        <v>431.15499999999997</v>
      </c>
      <c r="E793" s="83">
        <v>859.72799999999995</v>
      </c>
      <c r="F793" s="83">
        <v>431.15499999999997</v>
      </c>
      <c r="G793" s="83">
        <v>859.72799999999995</v>
      </c>
      <c r="H793" s="83">
        <v>431.15499999999997</v>
      </c>
      <c r="I793" s="83">
        <v>859.72799999999995</v>
      </c>
      <c r="J793" s="83">
        <v>0</v>
      </c>
      <c r="K793" s="83">
        <v>859.72799999999995</v>
      </c>
      <c r="L793" s="83">
        <v>0</v>
      </c>
      <c r="M793" s="83">
        <v>0</v>
      </c>
      <c r="N793" s="83">
        <v>0</v>
      </c>
      <c r="BR793" s="37"/>
      <c r="BS793" s="37"/>
      <c r="BT793" s="37"/>
      <c r="BU793" s="37"/>
      <c r="BV793" s="37"/>
      <c r="BW793" s="37"/>
      <c r="BX793" s="37"/>
      <c r="BY793" s="37"/>
      <c r="BZ793" s="37"/>
      <c r="CA793" s="37"/>
      <c r="CB793" s="37"/>
      <c r="CC793" s="37"/>
      <c r="CD793" s="37"/>
      <c r="CE793" s="37"/>
      <c r="CF793" s="37"/>
      <c r="CG793" s="37"/>
      <c r="CH793" s="37"/>
      <c r="CI793" s="37"/>
      <c r="CJ793" s="37"/>
      <c r="CK793" s="37"/>
      <c r="CL793" s="37"/>
      <c r="CM793" s="37"/>
      <c r="CN793" s="37"/>
      <c r="CO793" s="37"/>
      <c r="CP793" s="37"/>
    </row>
    <row r="794" spans="1:256" s="27" customFormat="1" ht="31.5">
      <c r="A794" s="33">
        <v>23</v>
      </c>
      <c r="B794" s="82" t="s">
        <v>586</v>
      </c>
      <c r="C794" s="83">
        <v>1337.194</v>
      </c>
      <c r="D794" s="83">
        <v>670.60500000000002</v>
      </c>
      <c r="E794" s="83">
        <v>1337.194</v>
      </c>
      <c r="F794" s="83">
        <v>670.60500000000002</v>
      </c>
      <c r="G794" s="83">
        <v>1337.194</v>
      </c>
      <c r="H794" s="83">
        <v>670.60500000000002</v>
      </c>
      <c r="I794" s="83">
        <v>1337.194</v>
      </c>
      <c r="J794" s="83">
        <v>0</v>
      </c>
      <c r="K794" s="83">
        <v>1337.194</v>
      </c>
      <c r="L794" s="83">
        <v>0</v>
      </c>
      <c r="M794" s="83">
        <v>0</v>
      </c>
      <c r="N794" s="83">
        <v>0</v>
      </c>
      <c r="BR794" s="37"/>
      <c r="BS794" s="37"/>
      <c r="BT794" s="37"/>
      <c r="BU794" s="37"/>
      <c r="BV794" s="37"/>
      <c r="BW794" s="37"/>
      <c r="BX794" s="37"/>
      <c r="BY794" s="37"/>
      <c r="BZ794" s="37"/>
      <c r="CA794" s="37"/>
      <c r="CB794" s="37"/>
      <c r="CC794" s="37"/>
      <c r="CD794" s="37"/>
      <c r="CE794" s="37"/>
      <c r="CF794" s="37"/>
      <c r="CG794" s="37"/>
      <c r="CH794" s="37"/>
      <c r="CI794" s="37"/>
      <c r="CJ794" s="37"/>
      <c r="CK794" s="37"/>
      <c r="CL794" s="37"/>
      <c r="CM794" s="37"/>
      <c r="CN794" s="37"/>
      <c r="CO794" s="37"/>
      <c r="CP794" s="37"/>
    </row>
    <row r="795" spans="1:256" s="27" customFormat="1" ht="32.25" customHeight="1">
      <c r="A795" s="33">
        <v>23</v>
      </c>
      <c r="B795" s="82" t="s">
        <v>587</v>
      </c>
      <c r="C795" s="83">
        <v>558.12300000000005</v>
      </c>
      <c r="D795" s="25">
        <v>0</v>
      </c>
      <c r="E795" s="83">
        <v>558.12300000000005</v>
      </c>
      <c r="F795" s="83">
        <v>0</v>
      </c>
      <c r="G795" s="83">
        <v>558.12300000000005</v>
      </c>
      <c r="H795" s="83">
        <v>0</v>
      </c>
      <c r="I795" s="83">
        <v>558.12300000000005</v>
      </c>
      <c r="J795" s="83">
        <v>0</v>
      </c>
      <c r="K795" s="83">
        <v>337.87099999999998</v>
      </c>
      <c r="L795" s="83">
        <v>0</v>
      </c>
      <c r="M795" s="83">
        <v>0</v>
      </c>
      <c r="N795" s="83">
        <v>0</v>
      </c>
    </row>
    <row r="796" spans="1:256" s="27" customFormat="1">
      <c r="A796" s="186">
        <v>24</v>
      </c>
      <c r="B796" s="183" t="s">
        <v>258</v>
      </c>
      <c r="C796" s="105">
        <f t="shared" ref="C796:M796" si="22">SUM(C798:C835)</f>
        <v>111727.39900000002</v>
      </c>
      <c r="D796" s="120">
        <f t="shared" si="22"/>
        <v>55708.699000000008</v>
      </c>
      <c r="E796" s="105">
        <f t="shared" si="22"/>
        <v>111727.39900000002</v>
      </c>
      <c r="F796" s="105">
        <f t="shared" si="22"/>
        <v>55708.699000000008</v>
      </c>
      <c r="G796" s="105">
        <f t="shared" si="22"/>
        <v>103347.84500000002</v>
      </c>
      <c r="H796" s="105">
        <f t="shared" si="22"/>
        <v>55708.699000000008</v>
      </c>
      <c r="I796" s="105">
        <f t="shared" si="22"/>
        <v>103347.84500000002</v>
      </c>
      <c r="J796" s="105">
        <f t="shared" si="22"/>
        <v>230.23599999999999</v>
      </c>
      <c r="K796" s="105">
        <f t="shared" si="22"/>
        <v>58633.707999999991</v>
      </c>
      <c r="L796" s="105">
        <f t="shared" si="22"/>
        <v>230.23599999999999</v>
      </c>
      <c r="M796" s="105">
        <f t="shared" si="22"/>
        <v>236.268</v>
      </c>
      <c r="N796" s="105">
        <f>SUM(N798:N819)</f>
        <v>0</v>
      </c>
    </row>
    <row r="797" spans="1:256" s="27" customFormat="1" ht="47.25" customHeight="1">
      <c r="A797" s="187"/>
      <c r="B797" s="190"/>
      <c r="C797" s="106"/>
      <c r="D797" s="114" t="s">
        <v>797</v>
      </c>
      <c r="E797" s="106"/>
      <c r="F797" s="106"/>
      <c r="G797" s="106"/>
      <c r="H797" s="106"/>
      <c r="I797" s="106"/>
      <c r="J797" s="106"/>
      <c r="K797" s="106"/>
      <c r="L797" s="106"/>
      <c r="M797" s="106"/>
      <c r="N797" s="106"/>
    </row>
    <row r="798" spans="1:256" s="27" customFormat="1" ht="47.25">
      <c r="A798" s="33">
        <v>24</v>
      </c>
      <c r="B798" s="145" t="s">
        <v>259</v>
      </c>
      <c r="C798" s="34">
        <v>236.268</v>
      </c>
      <c r="D798" s="34">
        <v>0</v>
      </c>
      <c r="E798" s="34">
        <v>236.268</v>
      </c>
      <c r="F798" s="34">
        <v>0</v>
      </c>
      <c r="G798" s="34">
        <v>236.268</v>
      </c>
      <c r="H798" s="34">
        <v>0</v>
      </c>
      <c r="I798" s="34">
        <v>236.268</v>
      </c>
      <c r="J798" s="34">
        <v>0</v>
      </c>
      <c r="K798" s="34">
        <v>0</v>
      </c>
      <c r="L798" s="34">
        <v>0</v>
      </c>
      <c r="M798" s="34">
        <v>236.268</v>
      </c>
      <c r="N798" s="34">
        <v>0</v>
      </c>
    </row>
    <row r="799" spans="1:256" s="27" customFormat="1" ht="47.25">
      <c r="A799" s="23">
        <v>24</v>
      </c>
      <c r="B799" s="142" t="s">
        <v>663</v>
      </c>
      <c r="C799" s="25">
        <v>14557.14</v>
      </c>
      <c r="D799" s="25">
        <v>0</v>
      </c>
      <c r="E799" s="25">
        <v>14557.14</v>
      </c>
      <c r="F799" s="25">
        <v>0</v>
      </c>
      <c r="G799" s="25">
        <v>13866.61</v>
      </c>
      <c r="H799" s="25">
        <v>0</v>
      </c>
      <c r="I799" s="25">
        <v>13866.61</v>
      </c>
      <c r="J799" s="25">
        <v>0</v>
      </c>
      <c r="K799" s="25">
        <v>4892.0720000000001</v>
      </c>
      <c r="L799" s="25">
        <v>0</v>
      </c>
      <c r="M799" s="25">
        <v>0</v>
      </c>
      <c r="N799" s="25">
        <v>0</v>
      </c>
    </row>
    <row r="800" spans="1:256" s="27" customFormat="1" ht="47.25">
      <c r="A800" s="23">
        <v>24</v>
      </c>
      <c r="B800" s="142" t="s">
        <v>667</v>
      </c>
      <c r="C800" s="25">
        <v>2588.2930000000001</v>
      </c>
      <c r="D800" s="25">
        <v>0</v>
      </c>
      <c r="E800" s="25">
        <v>2588.2930000000001</v>
      </c>
      <c r="F800" s="25">
        <v>0</v>
      </c>
      <c r="G800" s="25">
        <v>2588.2930000000001</v>
      </c>
      <c r="H800" s="25">
        <v>0</v>
      </c>
      <c r="I800" s="25">
        <v>2588.2930000000001</v>
      </c>
      <c r="J800" s="25">
        <v>0</v>
      </c>
      <c r="K800" s="25">
        <v>776.15700000000004</v>
      </c>
      <c r="L800" s="25">
        <v>0</v>
      </c>
      <c r="M800" s="25">
        <v>0</v>
      </c>
      <c r="N800" s="25">
        <v>0</v>
      </c>
    </row>
    <row r="801" spans="1:14" s="27" customFormat="1" ht="63">
      <c r="A801" s="35">
        <v>24</v>
      </c>
      <c r="B801" s="52" t="s">
        <v>260</v>
      </c>
      <c r="C801" s="36">
        <v>7916.6840000000002</v>
      </c>
      <c r="D801" s="36">
        <v>0</v>
      </c>
      <c r="E801" s="36">
        <v>7916.6840000000002</v>
      </c>
      <c r="F801" s="36">
        <v>0</v>
      </c>
      <c r="G801" s="36">
        <v>7916.6840000000002</v>
      </c>
      <c r="H801" s="36">
        <v>0</v>
      </c>
      <c r="I801" s="36">
        <v>7916.6840000000002</v>
      </c>
      <c r="J801" s="36">
        <v>0</v>
      </c>
      <c r="K801" s="36">
        <v>5236.8149999999996</v>
      </c>
      <c r="L801" s="36">
        <v>0</v>
      </c>
      <c r="M801" s="36">
        <v>0</v>
      </c>
      <c r="N801" s="36">
        <v>0</v>
      </c>
    </row>
    <row r="802" spans="1:14" s="27" customFormat="1" ht="31.5">
      <c r="A802" s="33">
        <v>24</v>
      </c>
      <c r="B802" s="50" t="s">
        <v>860</v>
      </c>
      <c r="C802" s="34">
        <v>2341.221</v>
      </c>
      <c r="D802" s="34">
        <v>0</v>
      </c>
      <c r="E802" s="34">
        <v>2341.221</v>
      </c>
      <c r="F802" s="34">
        <v>0</v>
      </c>
      <c r="G802" s="34">
        <v>2341.221</v>
      </c>
      <c r="H802" s="34">
        <v>0</v>
      </c>
      <c r="I802" s="34">
        <v>2341.221</v>
      </c>
      <c r="J802" s="34">
        <v>0</v>
      </c>
      <c r="K802" s="34">
        <v>1612.921</v>
      </c>
      <c r="L802" s="34">
        <v>0</v>
      </c>
      <c r="M802" s="34">
        <v>0</v>
      </c>
      <c r="N802" s="34">
        <v>0</v>
      </c>
    </row>
    <row r="803" spans="1:14" s="27" customFormat="1" ht="31.5">
      <c r="A803" s="23">
        <v>24</v>
      </c>
      <c r="B803" s="51" t="s">
        <v>261</v>
      </c>
      <c r="C803" s="25">
        <v>14652.302</v>
      </c>
      <c r="D803" s="25">
        <v>0</v>
      </c>
      <c r="E803" s="25">
        <v>14652.302</v>
      </c>
      <c r="F803" s="25">
        <v>0</v>
      </c>
      <c r="G803" s="25">
        <v>14652.302</v>
      </c>
      <c r="H803" s="25">
        <v>0</v>
      </c>
      <c r="I803" s="25">
        <v>14652.302</v>
      </c>
      <c r="J803" s="25">
        <v>0</v>
      </c>
      <c r="K803" s="25">
        <v>4315.8</v>
      </c>
      <c r="L803" s="25">
        <v>0</v>
      </c>
      <c r="M803" s="25">
        <v>0</v>
      </c>
      <c r="N803" s="25">
        <v>0</v>
      </c>
    </row>
    <row r="804" spans="1:14" s="27" customFormat="1" ht="60.75" customHeight="1">
      <c r="A804" s="35">
        <v>24</v>
      </c>
      <c r="B804" s="52" t="s">
        <v>262</v>
      </c>
      <c r="C804" s="36">
        <v>7873.223</v>
      </c>
      <c r="D804" s="36">
        <v>0</v>
      </c>
      <c r="E804" s="36">
        <v>7873.223</v>
      </c>
      <c r="F804" s="36">
        <v>0</v>
      </c>
      <c r="G804" s="36">
        <v>7585.723</v>
      </c>
      <c r="H804" s="36">
        <v>0</v>
      </c>
      <c r="I804" s="36">
        <v>7585.723</v>
      </c>
      <c r="J804" s="36">
        <v>0</v>
      </c>
      <c r="K804" s="36">
        <v>2199.4679999999998</v>
      </c>
      <c r="L804" s="36">
        <v>0</v>
      </c>
      <c r="M804" s="36">
        <v>0</v>
      </c>
      <c r="N804" s="36">
        <v>0</v>
      </c>
    </row>
    <row r="805" spans="1:14" s="27" customFormat="1" ht="27.75" customHeight="1">
      <c r="A805" s="23">
        <v>24</v>
      </c>
      <c r="B805" s="146" t="s">
        <v>263</v>
      </c>
      <c r="C805" s="25">
        <v>12837.213</v>
      </c>
      <c r="D805" s="25">
        <v>0</v>
      </c>
      <c r="E805" s="25">
        <v>12837.213</v>
      </c>
      <c r="F805" s="25">
        <v>0</v>
      </c>
      <c r="G805" s="25">
        <v>12837.213</v>
      </c>
      <c r="H805" s="25">
        <v>0</v>
      </c>
      <c r="I805" s="25">
        <v>12837.213</v>
      </c>
      <c r="J805" s="25">
        <v>0</v>
      </c>
      <c r="K805" s="25">
        <v>10509.259</v>
      </c>
      <c r="L805" s="25">
        <v>0</v>
      </c>
      <c r="M805" s="25">
        <v>0</v>
      </c>
      <c r="N805" s="25">
        <v>0</v>
      </c>
    </row>
    <row r="806" spans="1:14" s="27" customFormat="1" ht="43.5" customHeight="1">
      <c r="A806" s="23">
        <v>24</v>
      </c>
      <c r="B806" s="146" t="s">
        <v>861</v>
      </c>
      <c r="C806" s="25">
        <v>1568.6990000000001</v>
      </c>
      <c r="D806" s="25">
        <v>0</v>
      </c>
      <c r="E806" s="25">
        <v>1568.6990000000001</v>
      </c>
      <c r="F806" s="25">
        <v>0</v>
      </c>
      <c r="G806" s="25">
        <v>1568.6990000000001</v>
      </c>
      <c r="H806" s="25">
        <v>0</v>
      </c>
      <c r="I806" s="25">
        <v>1568.6990000000001</v>
      </c>
      <c r="J806" s="25">
        <v>0</v>
      </c>
      <c r="K806" s="25">
        <v>1027.0360000000001</v>
      </c>
      <c r="L806" s="25">
        <v>0</v>
      </c>
      <c r="M806" s="25">
        <v>0</v>
      </c>
      <c r="N806" s="25">
        <v>0</v>
      </c>
    </row>
    <row r="807" spans="1:14" s="27" customFormat="1" ht="63">
      <c r="A807" s="33">
        <v>24</v>
      </c>
      <c r="B807" s="145" t="s">
        <v>264</v>
      </c>
      <c r="C807" s="34">
        <v>0</v>
      </c>
      <c r="D807" s="34">
        <v>640.85900000000004</v>
      </c>
      <c r="E807" s="34">
        <v>0</v>
      </c>
      <c r="F807" s="34">
        <v>640.85900000000004</v>
      </c>
      <c r="G807" s="34">
        <v>0</v>
      </c>
      <c r="H807" s="34">
        <v>640.85900000000004</v>
      </c>
      <c r="I807" s="34">
        <v>0</v>
      </c>
      <c r="J807" s="34">
        <v>0</v>
      </c>
      <c r="K807" s="34">
        <v>0</v>
      </c>
      <c r="L807" s="34">
        <v>0</v>
      </c>
      <c r="M807" s="34">
        <v>0</v>
      </c>
      <c r="N807" s="34">
        <v>0</v>
      </c>
    </row>
    <row r="808" spans="1:14" s="27" customFormat="1" ht="31.5">
      <c r="A808" s="23">
        <v>24</v>
      </c>
      <c r="B808" s="142" t="s">
        <v>662</v>
      </c>
      <c r="C808" s="25">
        <v>3511.5250000000001</v>
      </c>
      <c r="D808" s="25">
        <v>2000</v>
      </c>
      <c r="E808" s="25">
        <v>3511.5250000000001</v>
      </c>
      <c r="F808" s="25">
        <v>2000</v>
      </c>
      <c r="G808" s="25">
        <v>3511.5250000000001</v>
      </c>
      <c r="H808" s="25">
        <v>2000</v>
      </c>
      <c r="I808" s="25">
        <v>3511.5250000000001</v>
      </c>
      <c r="J808" s="25">
        <v>0</v>
      </c>
      <c r="K808" s="25">
        <v>1844.146</v>
      </c>
      <c r="L808" s="25">
        <v>0</v>
      </c>
      <c r="M808" s="25">
        <v>0</v>
      </c>
      <c r="N808" s="25">
        <v>0</v>
      </c>
    </row>
    <row r="809" spans="1:14" s="27" customFormat="1" ht="63">
      <c r="A809" s="35">
        <v>24</v>
      </c>
      <c r="B809" s="144" t="s">
        <v>661</v>
      </c>
      <c r="C809" s="36">
        <v>4026.0610000000001</v>
      </c>
      <c r="D809" s="36">
        <v>2000</v>
      </c>
      <c r="E809" s="36">
        <v>4026.0610000000001</v>
      </c>
      <c r="F809" s="36">
        <v>2000</v>
      </c>
      <c r="G809" s="36">
        <v>4026.0610000000001</v>
      </c>
      <c r="H809" s="36">
        <v>2000</v>
      </c>
      <c r="I809" s="36">
        <v>4026.0610000000001</v>
      </c>
      <c r="J809" s="36">
        <v>0</v>
      </c>
      <c r="K809" s="36">
        <v>2479.0549999999998</v>
      </c>
      <c r="L809" s="36">
        <v>0</v>
      </c>
      <c r="M809" s="36">
        <v>0</v>
      </c>
      <c r="N809" s="36">
        <v>0</v>
      </c>
    </row>
    <row r="810" spans="1:14" s="27" customFormat="1" ht="78.75">
      <c r="A810" s="23">
        <v>24</v>
      </c>
      <c r="B810" s="146" t="s">
        <v>665</v>
      </c>
      <c r="C810" s="25">
        <v>4990</v>
      </c>
      <c r="D810" s="25">
        <v>5000</v>
      </c>
      <c r="E810" s="25">
        <v>4990</v>
      </c>
      <c r="F810" s="25">
        <v>5000</v>
      </c>
      <c r="G810" s="25">
        <v>4990</v>
      </c>
      <c r="H810" s="25">
        <v>5000</v>
      </c>
      <c r="I810" s="25">
        <v>4990</v>
      </c>
      <c r="J810" s="25">
        <v>0</v>
      </c>
      <c r="K810" s="25">
        <v>4291.2640000000001</v>
      </c>
      <c r="L810" s="25">
        <v>0</v>
      </c>
      <c r="M810" s="25">
        <v>0</v>
      </c>
      <c r="N810" s="25">
        <v>0</v>
      </c>
    </row>
    <row r="811" spans="1:14" s="27" customFormat="1" ht="47.25">
      <c r="A811" s="23">
        <v>24</v>
      </c>
      <c r="B811" s="146" t="s">
        <v>666</v>
      </c>
      <c r="C811" s="25">
        <v>5000</v>
      </c>
      <c r="D811" s="25">
        <v>0</v>
      </c>
      <c r="E811" s="25">
        <v>5000</v>
      </c>
      <c r="F811" s="25">
        <v>0</v>
      </c>
      <c r="G811" s="25">
        <v>5000</v>
      </c>
      <c r="H811" s="25">
        <v>0</v>
      </c>
      <c r="I811" s="25">
        <v>5000</v>
      </c>
      <c r="J811" s="25">
        <v>0</v>
      </c>
      <c r="K811" s="25">
        <v>4047.5920000000001</v>
      </c>
      <c r="L811" s="25">
        <v>0</v>
      </c>
      <c r="M811" s="25">
        <v>0</v>
      </c>
      <c r="N811" s="25">
        <v>0</v>
      </c>
    </row>
    <row r="812" spans="1:14" s="27" customFormat="1" ht="47.25">
      <c r="A812" s="33">
        <v>24</v>
      </c>
      <c r="B812" s="145" t="s">
        <v>265</v>
      </c>
      <c r="C812" s="34">
        <v>4000</v>
      </c>
      <c r="D812" s="34">
        <v>0</v>
      </c>
      <c r="E812" s="34">
        <v>4000</v>
      </c>
      <c r="F812" s="34">
        <v>0</v>
      </c>
      <c r="G812" s="34">
        <v>4000</v>
      </c>
      <c r="H812" s="34">
        <v>0</v>
      </c>
      <c r="I812" s="34">
        <v>4000</v>
      </c>
      <c r="J812" s="34">
        <v>0</v>
      </c>
      <c r="K812" s="34">
        <v>3836.2330000000002</v>
      </c>
      <c r="L812" s="34">
        <v>0</v>
      </c>
      <c r="M812" s="34">
        <v>0</v>
      </c>
      <c r="N812" s="34">
        <v>0</v>
      </c>
    </row>
    <row r="813" spans="1:14" s="27" customFormat="1" ht="50.25" customHeight="1">
      <c r="A813" s="23">
        <v>24</v>
      </c>
      <c r="B813" s="142" t="s">
        <v>862</v>
      </c>
      <c r="C813" s="25">
        <v>1349.134</v>
      </c>
      <c r="D813" s="25">
        <v>0</v>
      </c>
      <c r="E813" s="25">
        <v>1349.134</v>
      </c>
      <c r="F813" s="25">
        <v>0</v>
      </c>
      <c r="G813" s="25">
        <v>1349.134</v>
      </c>
      <c r="H813" s="25">
        <v>0</v>
      </c>
      <c r="I813" s="25">
        <v>1349.134</v>
      </c>
      <c r="J813" s="25">
        <v>0</v>
      </c>
      <c r="K813" s="25">
        <v>1276.6500000000001</v>
      </c>
      <c r="L813" s="25">
        <v>0</v>
      </c>
      <c r="M813" s="25">
        <v>0</v>
      </c>
      <c r="N813" s="25">
        <v>0</v>
      </c>
    </row>
    <row r="814" spans="1:14" s="27" customFormat="1" ht="47.25">
      <c r="A814" s="23">
        <v>24</v>
      </c>
      <c r="B814" s="142" t="s">
        <v>266</v>
      </c>
      <c r="C814" s="25">
        <v>2073.681</v>
      </c>
      <c r="D814" s="25">
        <v>2000</v>
      </c>
      <c r="E814" s="25">
        <v>2073.681</v>
      </c>
      <c r="F814" s="25">
        <v>2000</v>
      </c>
      <c r="G814" s="25">
        <v>2073.681</v>
      </c>
      <c r="H814" s="25">
        <v>2000</v>
      </c>
      <c r="I814" s="25">
        <v>2073.681</v>
      </c>
      <c r="J814" s="25">
        <v>0</v>
      </c>
      <c r="K814" s="25">
        <v>2073.681</v>
      </c>
      <c r="L814" s="25">
        <v>0</v>
      </c>
      <c r="M814" s="25">
        <v>0</v>
      </c>
      <c r="N814" s="25">
        <v>0</v>
      </c>
    </row>
    <row r="815" spans="1:14" s="27" customFormat="1" ht="94.5">
      <c r="A815" s="23">
        <v>24</v>
      </c>
      <c r="B815" s="51" t="s">
        <v>267</v>
      </c>
      <c r="C815" s="25">
        <v>1146.5039999999999</v>
      </c>
      <c r="D815" s="25">
        <v>0</v>
      </c>
      <c r="E815" s="25">
        <v>1146.5039999999999</v>
      </c>
      <c r="F815" s="25">
        <v>0</v>
      </c>
      <c r="G815" s="25">
        <v>1146.5039999999999</v>
      </c>
      <c r="H815" s="25">
        <v>0</v>
      </c>
      <c r="I815" s="25">
        <v>1146.5039999999999</v>
      </c>
      <c r="J815" s="25">
        <v>0</v>
      </c>
      <c r="K815" s="25">
        <v>989.06500000000005</v>
      </c>
      <c r="L815" s="25">
        <v>0</v>
      </c>
      <c r="M815" s="25">
        <v>0</v>
      </c>
      <c r="N815" s="25">
        <v>0</v>
      </c>
    </row>
    <row r="816" spans="1:14" s="27" customFormat="1" ht="47.25">
      <c r="A816" s="35">
        <v>24</v>
      </c>
      <c r="B816" s="144" t="s">
        <v>664</v>
      </c>
      <c r="C816" s="36">
        <v>0</v>
      </c>
      <c r="D816" s="36">
        <v>2408.6999999999998</v>
      </c>
      <c r="E816" s="36">
        <v>0</v>
      </c>
      <c r="F816" s="36">
        <v>2408.6999999999998</v>
      </c>
      <c r="G816" s="36">
        <v>0</v>
      </c>
      <c r="H816" s="36">
        <v>2408.6999999999998</v>
      </c>
      <c r="I816" s="36">
        <v>0</v>
      </c>
      <c r="J816" s="36">
        <v>0</v>
      </c>
      <c r="K816" s="36">
        <v>0</v>
      </c>
      <c r="L816" s="36">
        <v>0</v>
      </c>
      <c r="M816" s="36">
        <v>0</v>
      </c>
      <c r="N816" s="36">
        <v>0</v>
      </c>
    </row>
    <row r="817" spans="1:14" s="27" customFormat="1" ht="47.25">
      <c r="A817" s="33">
        <v>24</v>
      </c>
      <c r="B817" s="50" t="s">
        <v>798</v>
      </c>
      <c r="C817" s="34">
        <v>5513.5410000000002</v>
      </c>
      <c r="D817" s="34">
        <v>9021.0239999999994</v>
      </c>
      <c r="E817" s="34">
        <v>5513.5410000000002</v>
      </c>
      <c r="F817" s="34">
        <v>9021.0239999999994</v>
      </c>
      <c r="G817" s="34">
        <v>5513.5410000000002</v>
      </c>
      <c r="H817" s="34">
        <v>9021.0239999999994</v>
      </c>
      <c r="I817" s="34">
        <v>5513.5410000000002</v>
      </c>
      <c r="J817" s="34">
        <v>230.23599999999999</v>
      </c>
      <c r="K817" s="34">
        <v>4285.4070000000002</v>
      </c>
      <c r="L817" s="34">
        <v>230.23599999999999</v>
      </c>
      <c r="M817" s="34">
        <v>0</v>
      </c>
      <c r="N817" s="34">
        <v>0</v>
      </c>
    </row>
    <row r="818" spans="1:14" s="27" customFormat="1" ht="31.5">
      <c r="A818" s="23">
        <v>24</v>
      </c>
      <c r="B818" s="51" t="s">
        <v>268</v>
      </c>
      <c r="C818" s="25">
        <v>0</v>
      </c>
      <c r="D818" s="25">
        <v>2135.25</v>
      </c>
      <c r="E818" s="25">
        <v>0</v>
      </c>
      <c r="F818" s="25">
        <v>2135.25</v>
      </c>
      <c r="G818" s="25">
        <v>0</v>
      </c>
      <c r="H818" s="25">
        <v>2135.25</v>
      </c>
      <c r="I818" s="25">
        <v>0</v>
      </c>
      <c r="J818" s="25">
        <v>0</v>
      </c>
      <c r="K818" s="25">
        <v>0</v>
      </c>
      <c r="L818" s="25">
        <v>0</v>
      </c>
      <c r="M818" s="25">
        <v>0</v>
      </c>
      <c r="N818" s="25">
        <v>0</v>
      </c>
    </row>
    <row r="819" spans="1:14" s="27" customFormat="1" ht="52.5" customHeight="1">
      <c r="A819" s="23">
        <v>24</v>
      </c>
      <c r="B819" s="51" t="s">
        <v>269</v>
      </c>
      <c r="C819" s="25">
        <v>0</v>
      </c>
      <c r="D819" s="25">
        <v>8151</v>
      </c>
      <c r="E819" s="25">
        <v>0</v>
      </c>
      <c r="F819" s="25">
        <v>8151</v>
      </c>
      <c r="G819" s="25">
        <v>0</v>
      </c>
      <c r="H819" s="25">
        <v>8151</v>
      </c>
      <c r="I819" s="25">
        <v>0</v>
      </c>
      <c r="J819" s="25">
        <v>0</v>
      </c>
      <c r="K819" s="25">
        <v>0</v>
      </c>
      <c r="L819" s="25">
        <v>0</v>
      </c>
      <c r="M819" s="25">
        <v>0</v>
      </c>
      <c r="N819" s="25">
        <v>0</v>
      </c>
    </row>
    <row r="820" spans="1:14" s="27" customFormat="1" ht="48" customHeight="1">
      <c r="A820" s="23">
        <v>24</v>
      </c>
      <c r="B820" s="78" t="s">
        <v>589</v>
      </c>
      <c r="C820" s="25"/>
      <c r="D820" s="25">
        <v>2587.9549999999999</v>
      </c>
      <c r="E820" s="25">
        <v>0</v>
      </c>
      <c r="F820" s="25">
        <v>2587.9549999999999</v>
      </c>
      <c r="G820" s="25">
        <v>0</v>
      </c>
      <c r="H820" s="25">
        <v>2587.9549999999999</v>
      </c>
      <c r="I820" s="25">
        <v>0</v>
      </c>
      <c r="J820" s="25">
        <v>0</v>
      </c>
      <c r="K820" s="25">
        <v>0</v>
      </c>
      <c r="L820" s="25">
        <v>0</v>
      </c>
      <c r="M820" s="25">
        <v>0</v>
      </c>
      <c r="N820" s="25">
        <v>0</v>
      </c>
    </row>
    <row r="821" spans="1:14" s="27" customFormat="1" ht="45.75" customHeight="1">
      <c r="A821" s="23">
        <v>24</v>
      </c>
      <c r="B821" s="122" t="s">
        <v>588</v>
      </c>
      <c r="C821" s="25">
        <v>1004.085</v>
      </c>
      <c r="D821" s="25">
        <v>0</v>
      </c>
      <c r="E821" s="25">
        <v>1004.085</v>
      </c>
      <c r="F821" s="25">
        <v>0</v>
      </c>
      <c r="G821" s="25">
        <v>902.63</v>
      </c>
      <c r="H821" s="25">
        <v>0</v>
      </c>
      <c r="I821" s="25">
        <v>902.63</v>
      </c>
      <c r="J821" s="25">
        <v>0</v>
      </c>
      <c r="K821" s="25">
        <v>902.63</v>
      </c>
      <c r="L821" s="25">
        <v>0</v>
      </c>
      <c r="M821" s="25">
        <v>0</v>
      </c>
      <c r="N821" s="25">
        <v>0</v>
      </c>
    </row>
    <row r="822" spans="1:14" s="27" customFormat="1" ht="47.25" customHeight="1">
      <c r="A822" s="23">
        <v>24</v>
      </c>
      <c r="B822" s="122" t="s">
        <v>590</v>
      </c>
      <c r="C822" s="25">
        <v>980.39200000000005</v>
      </c>
      <c r="D822" s="25">
        <v>0</v>
      </c>
      <c r="E822" s="25">
        <v>980.39200000000005</v>
      </c>
      <c r="F822" s="25">
        <v>0</v>
      </c>
      <c r="G822" s="25">
        <v>687.5</v>
      </c>
      <c r="H822" s="25">
        <v>0</v>
      </c>
      <c r="I822" s="25">
        <v>687.5</v>
      </c>
      <c r="J822" s="25">
        <v>0</v>
      </c>
      <c r="K822" s="25">
        <v>348.47</v>
      </c>
      <c r="L822" s="25">
        <v>0</v>
      </c>
      <c r="M822" s="25">
        <v>0</v>
      </c>
      <c r="N822" s="25">
        <v>0</v>
      </c>
    </row>
    <row r="823" spans="1:14" s="27" customFormat="1" ht="41.25" customHeight="1">
      <c r="A823" s="23">
        <v>24</v>
      </c>
      <c r="B823" s="122" t="s">
        <v>591</v>
      </c>
      <c r="C823" s="25">
        <v>898.322</v>
      </c>
      <c r="D823" s="25">
        <v>0</v>
      </c>
      <c r="E823" s="25">
        <v>898.322</v>
      </c>
      <c r="F823" s="25">
        <v>0</v>
      </c>
      <c r="G823" s="25">
        <v>780</v>
      </c>
      <c r="H823" s="25">
        <v>0</v>
      </c>
      <c r="I823" s="25">
        <v>780</v>
      </c>
      <c r="J823" s="25">
        <v>0</v>
      </c>
      <c r="K823" s="25">
        <v>263.35000000000002</v>
      </c>
      <c r="L823" s="25">
        <v>0</v>
      </c>
      <c r="M823" s="25">
        <v>0</v>
      </c>
      <c r="N823" s="25">
        <v>0</v>
      </c>
    </row>
    <row r="824" spans="1:14" s="27" customFormat="1" ht="46.5" customHeight="1">
      <c r="A824" s="23">
        <v>24</v>
      </c>
      <c r="B824" s="122" t="s">
        <v>592</v>
      </c>
      <c r="C824" s="25">
        <v>683.60199999999998</v>
      </c>
      <c r="D824" s="25">
        <v>0</v>
      </c>
      <c r="E824" s="25">
        <v>683.60199999999998</v>
      </c>
      <c r="F824" s="25">
        <v>0</v>
      </c>
      <c r="G824" s="25">
        <v>450</v>
      </c>
      <c r="H824" s="25">
        <v>0</v>
      </c>
      <c r="I824" s="25">
        <v>450</v>
      </c>
      <c r="J824" s="25">
        <v>0</v>
      </c>
      <c r="K824" s="25">
        <v>403.77199999999999</v>
      </c>
      <c r="L824" s="25">
        <v>0</v>
      </c>
      <c r="M824" s="25">
        <v>0</v>
      </c>
      <c r="N824" s="25">
        <v>0</v>
      </c>
    </row>
    <row r="825" spans="1:14" s="27" customFormat="1" ht="31.5" customHeight="1">
      <c r="A825" s="23">
        <v>24</v>
      </c>
      <c r="B825" s="122" t="s">
        <v>593</v>
      </c>
      <c r="C825" s="25">
        <v>742.37</v>
      </c>
      <c r="D825" s="25">
        <v>0</v>
      </c>
      <c r="E825" s="25">
        <v>742.37</v>
      </c>
      <c r="F825" s="25">
        <v>0</v>
      </c>
      <c r="G825" s="25">
        <v>450</v>
      </c>
      <c r="H825" s="25">
        <v>0</v>
      </c>
      <c r="I825" s="25">
        <v>450</v>
      </c>
      <c r="J825" s="25">
        <v>0</v>
      </c>
      <c r="K825" s="25">
        <v>222.7</v>
      </c>
      <c r="L825" s="25">
        <v>0</v>
      </c>
      <c r="M825" s="25">
        <v>0</v>
      </c>
      <c r="N825" s="25">
        <v>0</v>
      </c>
    </row>
    <row r="826" spans="1:14" s="27" customFormat="1" ht="46.5" customHeight="1">
      <c r="A826" s="23">
        <v>24</v>
      </c>
      <c r="B826" s="121" t="s">
        <v>594</v>
      </c>
      <c r="C826" s="25">
        <v>0</v>
      </c>
      <c r="D826" s="25">
        <v>2055.3110000000001</v>
      </c>
      <c r="E826" s="25">
        <v>0</v>
      </c>
      <c r="F826" s="25">
        <v>2055.3110000000001</v>
      </c>
      <c r="G826" s="25">
        <v>0</v>
      </c>
      <c r="H826" s="25">
        <v>2055.3110000000001</v>
      </c>
      <c r="I826" s="25">
        <v>0</v>
      </c>
      <c r="J826" s="25">
        <v>0</v>
      </c>
      <c r="K826" s="25">
        <v>0</v>
      </c>
      <c r="L826" s="25">
        <v>0</v>
      </c>
      <c r="M826" s="25">
        <v>0</v>
      </c>
      <c r="N826" s="25">
        <v>0</v>
      </c>
    </row>
    <row r="827" spans="1:14" s="27" customFormat="1" ht="48" customHeight="1">
      <c r="A827" s="23">
        <v>24</v>
      </c>
      <c r="B827" s="122" t="s">
        <v>595</v>
      </c>
      <c r="C827" s="25">
        <v>0</v>
      </c>
      <c r="D827" s="25">
        <v>5000</v>
      </c>
      <c r="E827" s="25">
        <v>0</v>
      </c>
      <c r="F827" s="25">
        <v>5000</v>
      </c>
      <c r="G827" s="25">
        <v>0</v>
      </c>
      <c r="H827" s="25">
        <v>5000</v>
      </c>
      <c r="I827" s="25">
        <v>0</v>
      </c>
      <c r="J827" s="25">
        <v>0</v>
      </c>
      <c r="K827" s="25">
        <v>0</v>
      </c>
      <c r="L827" s="25">
        <v>0</v>
      </c>
      <c r="M827" s="25">
        <v>0</v>
      </c>
      <c r="N827" s="25">
        <v>0</v>
      </c>
    </row>
    <row r="828" spans="1:14" s="27" customFormat="1" ht="31.5" customHeight="1">
      <c r="A828" s="23">
        <v>24</v>
      </c>
      <c r="B828" s="122" t="s">
        <v>596</v>
      </c>
      <c r="C828" s="25">
        <v>0</v>
      </c>
      <c r="D828" s="25">
        <v>898</v>
      </c>
      <c r="E828" s="25">
        <v>0</v>
      </c>
      <c r="F828" s="25">
        <v>898</v>
      </c>
      <c r="G828" s="25">
        <v>0</v>
      </c>
      <c r="H828" s="25">
        <v>898</v>
      </c>
      <c r="I828" s="25">
        <v>0</v>
      </c>
      <c r="J828" s="25">
        <v>0</v>
      </c>
      <c r="K828" s="25">
        <v>0</v>
      </c>
      <c r="L828" s="25">
        <v>0</v>
      </c>
      <c r="M828" s="25">
        <v>0</v>
      </c>
      <c r="N828" s="25">
        <v>0</v>
      </c>
    </row>
    <row r="829" spans="1:14" s="27" customFormat="1" ht="32.25" customHeight="1">
      <c r="A829" s="23">
        <v>24</v>
      </c>
      <c r="B829" s="78" t="s">
        <v>597</v>
      </c>
      <c r="C829" s="25">
        <v>2862.643</v>
      </c>
      <c r="D829" s="25">
        <v>5000</v>
      </c>
      <c r="E829" s="25">
        <v>2862.643</v>
      </c>
      <c r="F829" s="25">
        <v>5000</v>
      </c>
      <c r="G829" s="25">
        <v>850</v>
      </c>
      <c r="H829" s="25">
        <v>5000</v>
      </c>
      <c r="I829" s="25">
        <v>850</v>
      </c>
      <c r="J829" s="25">
        <v>0</v>
      </c>
      <c r="K829" s="25">
        <v>0</v>
      </c>
      <c r="L829" s="25">
        <v>0</v>
      </c>
      <c r="M829" s="25">
        <v>0</v>
      </c>
      <c r="N829" s="25">
        <v>0</v>
      </c>
    </row>
    <row r="830" spans="1:14" s="27" customFormat="1" ht="30.75" customHeight="1">
      <c r="A830" s="23">
        <v>24</v>
      </c>
      <c r="B830" s="78" t="s">
        <v>598</v>
      </c>
      <c r="C830" s="25">
        <v>1274.895</v>
      </c>
      <c r="D830" s="25">
        <v>0</v>
      </c>
      <c r="E830" s="25">
        <v>1274.895</v>
      </c>
      <c r="F830" s="25">
        <v>0</v>
      </c>
      <c r="G830" s="25">
        <v>600</v>
      </c>
      <c r="H830" s="25">
        <v>0</v>
      </c>
      <c r="I830" s="25">
        <v>600</v>
      </c>
      <c r="J830" s="25">
        <v>0</v>
      </c>
      <c r="K830" s="25">
        <v>0</v>
      </c>
      <c r="L830" s="25">
        <v>0</v>
      </c>
      <c r="M830" s="25">
        <v>0</v>
      </c>
      <c r="N830" s="25">
        <v>0</v>
      </c>
    </row>
    <row r="831" spans="1:14" s="27" customFormat="1" ht="33" customHeight="1">
      <c r="A831" s="23">
        <v>24</v>
      </c>
      <c r="B831" s="78" t="s">
        <v>599</v>
      </c>
      <c r="C831" s="25">
        <v>857.39200000000005</v>
      </c>
      <c r="D831" s="25">
        <v>0</v>
      </c>
      <c r="E831" s="25">
        <v>857.39200000000005</v>
      </c>
      <c r="F831" s="25">
        <v>0</v>
      </c>
      <c r="G831" s="25">
        <v>650</v>
      </c>
      <c r="H831" s="25">
        <v>0</v>
      </c>
      <c r="I831" s="25">
        <v>650</v>
      </c>
      <c r="J831" s="25">
        <v>0</v>
      </c>
      <c r="K831" s="25">
        <v>252</v>
      </c>
      <c r="L831" s="25">
        <v>0</v>
      </c>
      <c r="M831" s="25">
        <v>0</v>
      </c>
      <c r="N831" s="25">
        <v>0</v>
      </c>
    </row>
    <row r="832" spans="1:14" s="27" customFormat="1" ht="45.75" customHeight="1">
      <c r="A832" s="23">
        <v>24</v>
      </c>
      <c r="B832" s="78" t="s">
        <v>600</v>
      </c>
      <c r="C832" s="25">
        <v>1322.383</v>
      </c>
      <c r="D832" s="25">
        <v>0</v>
      </c>
      <c r="E832" s="25">
        <v>1322.383</v>
      </c>
      <c r="F832" s="25">
        <v>0</v>
      </c>
      <c r="G832" s="25">
        <v>1299.27</v>
      </c>
      <c r="H832" s="25">
        <v>0</v>
      </c>
      <c r="I832" s="25">
        <v>1299.27</v>
      </c>
      <c r="J832" s="25">
        <v>0</v>
      </c>
      <c r="K832" s="25">
        <v>548.16499999999996</v>
      </c>
      <c r="L832" s="25">
        <v>0</v>
      </c>
      <c r="M832" s="25">
        <v>0</v>
      </c>
      <c r="N832" s="25">
        <v>0</v>
      </c>
    </row>
    <row r="833" spans="1:14" s="27" customFormat="1" ht="48" customHeight="1">
      <c r="A833" s="23">
        <v>24</v>
      </c>
      <c r="B833" s="78" t="s">
        <v>601</v>
      </c>
      <c r="C833" s="25">
        <v>0</v>
      </c>
      <c r="D833" s="25">
        <v>1584.3</v>
      </c>
      <c r="E833" s="25">
        <v>0</v>
      </c>
      <c r="F833" s="25">
        <v>1584.3</v>
      </c>
      <c r="G833" s="25">
        <v>0</v>
      </c>
      <c r="H833" s="25">
        <v>1584.3</v>
      </c>
      <c r="I833" s="25">
        <v>0</v>
      </c>
      <c r="J833" s="25">
        <v>0</v>
      </c>
      <c r="K833" s="25">
        <v>0</v>
      </c>
      <c r="L833" s="25">
        <v>0</v>
      </c>
      <c r="M833" s="25">
        <v>0</v>
      </c>
      <c r="N833" s="25">
        <v>0</v>
      </c>
    </row>
    <row r="834" spans="1:14" s="27" customFormat="1" ht="27.75" customHeight="1">
      <c r="A834" s="23">
        <v>24</v>
      </c>
      <c r="B834" s="78" t="s">
        <v>602</v>
      </c>
      <c r="C834" s="25">
        <v>4919.826</v>
      </c>
      <c r="D834" s="25">
        <v>0</v>
      </c>
      <c r="E834" s="25">
        <v>4919.826</v>
      </c>
      <c r="F834" s="25">
        <v>0</v>
      </c>
      <c r="G834" s="25">
        <v>1474.9860000000001</v>
      </c>
      <c r="H834" s="25">
        <v>0</v>
      </c>
      <c r="I834" s="25">
        <v>1474.9860000000001</v>
      </c>
      <c r="J834" s="25">
        <v>0</v>
      </c>
      <c r="K834" s="25">
        <v>0</v>
      </c>
      <c r="L834" s="25">
        <v>0</v>
      </c>
      <c r="M834" s="25">
        <v>0</v>
      </c>
      <c r="N834" s="25">
        <v>0</v>
      </c>
    </row>
    <row r="835" spans="1:14" s="27" customFormat="1" ht="62.25" customHeight="1">
      <c r="A835" s="23">
        <v>24</v>
      </c>
      <c r="B835" s="147" t="s">
        <v>603</v>
      </c>
      <c r="C835" s="25">
        <v>0</v>
      </c>
      <c r="D835" s="25">
        <v>5226.3</v>
      </c>
      <c r="E835" s="25">
        <v>0</v>
      </c>
      <c r="F835" s="25">
        <v>5226.3</v>
      </c>
      <c r="G835" s="25">
        <v>0</v>
      </c>
      <c r="H835" s="25">
        <v>5226.3</v>
      </c>
      <c r="I835" s="25">
        <v>0</v>
      </c>
      <c r="J835" s="25">
        <v>0</v>
      </c>
      <c r="K835" s="25">
        <v>0</v>
      </c>
      <c r="L835" s="25">
        <v>0</v>
      </c>
      <c r="M835" s="25">
        <v>0</v>
      </c>
      <c r="N835" s="25">
        <v>0</v>
      </c>
    </row>
    <row r="836" spans="1:14" s="27" customFormat="1">
      <c r="A836" s="188">
        <v>25</v>
      </c>
      <c r="B836" s="188" t="s">
        <v>270</v>
      </c>
      <c r="C836" s="28">
        <f t="shared" ref="C836:L836" si="23">SUM(C838:C855)</f>
        <v>77164.726999999999</v>
      </c>
      <c r="D836" s="150">
        <f t="shared" si="23"/>
        <v>38582.362999999998</v>
      </c>
      <c r="E836" s="28">
        <f t="shared" si="23"/>
        <v>77164.726999999999</v>
      </c>
      <c r="F836" s="28">
        <f t="shared" si="23"/>
        <v>38582.362999999998</v>
      </c>
      <c r="G836" s="28">
        <f t="shared" si="23"/>
        <v>71377.372000000003</v>
      </c>
      <c r="H836" s="28">
        <f t="shared" si="23"/>
        <v>38582.362999999998</v>
      </c>
      <c r="I836" s="28">
        <f t="shared" si="23"/>
        <v>71377.372000000003</v>
      </c>
      <c r="J836" s="28">
        <f t="shared" si="23"/>
        <v>407.44200000000001</v>
      </c>
      <c r="K836" s="28">
        <f t="shared" si="23"/>
        <v>24477.700999999997</v>
      </c>
      <c r="L836" s="28">
        <f t="shared" si="23"/>
        <v>0</v>
      </c>
      <c r="M836" s="28">
        <f>SUM(M838:M845)</f>
        <v>0</v>
      </c>
      <c r="N836" s="28">
        <f>SUM(N838:N845)</f>
        <v>0</v>
      </c>
    </row>
    <row r="837" spans="1:14" s="27" customFormat="1" ht="46.5" customHeight="1">
      <c r="A837" s="188"/>
      <c r="B837" s="189"/>
      <c r="C837" s="28"/>
      <c r="D837" s="151" t="s">
        <v>799</v>
      </c>
      <c r="E837" s="28"/>
      <c r="F837" s="28"/>
      <c r="G837" s="28"/>
      <c r="H837" s="28"/>
      <c r="I837" s="28"/>
      <c r="J837" s="28"/>
      <c r="K837" s="28"/>
      <c r="L837" s="28"/>
      <c r="M837" s="28"/>
      <c r="N837" s="28"/>
    </row>
    <row r="838" spans="1:14" s="27" customFormat="1" ht="63" customHeight="1">
      <c r="A838" s="73">
        <v>25</v>
      </c>
      <c r="B838" s="143" t="s">
        <v>271</v>
      </c>
      <c r="C838" s="41">
        <v>28388.038</v>
      </c>
      <c r="D838" s="41">
        <v>0</v>
      </c>
      <c r="E838" s="41">
        <v>28388.038</v>
      </c>
      <c r="F838" s="41">
        <v>0</v>
      </c>
      <c r="G838" s="41">
        <v>24529.802</v>
      </c>
      <c r="H838" s="41">
        <v>0</v>
      </c>
      <c r="I838" s="41">
        <v>24529.802</v>
      </c>
      <c r="J838" s="41">
        <v>0</v>
      </c>
      <c r="K838" s="41">
        <v>10426.436</v>
      </c>
      <c r="L838" s="41">
        <v>0</v>
      </c>
      <c r="M838" s="41">
        <v>0</v>
      </c>
      <c r="N838" s="41">
        <v>0</v>
      </c>
    </row>
    <row r="839" spans="1:14" s="27" customFormat="1" ht="124.5" customHeight="1">
      <c r="A839" s="23">
        <v>25</v>
      </c>
      <c r="B839" s="51" t="s">
        <v>272</v>
      </c>
      <c r="C839" s="25">
        <v>0</v>
      </c>
      <c r="D839" s="25">
        <v>5306.1090000000004</v>
      </c>
      <c r="E839" s="25">
        <v>0</v>
      </c>
      <c r="F839" s="25">
        <v>5306.1090000000004</v>
      </c>
      <c r="G839" s="25">
        <v>0</v>
      </c>
      <c r="H839" s="25">
        <v>5306.1090000000004</v>
      </c>
      <c r="I839" s="25">
        <v>0</v>
      </c>
      <c r="J839" s="25">
        <v>0</v>
      </c>
      <c r="K839" s="25">
        <v>0</v>
      </c>
      <c r="L839" s="25">
        <v>0</v>
      </c>
      <c r="M839" s="25">
        <v>0</v>
      </c>
      <c r="N839" s="25">
        <v>0</v>
      </c>
    </row>
    <row r="840" spans="1:14" s="27" customFormat="1" ht="33" customHeight="1">
      <c r="A840" s="35">
        <v>25</v>
      </c>
      <c r="B840" s="52" t="s">
        <v>273</v>
      </c>
      <c r="C840" s="36">
        <v>0</v>
      </c>
      <c r="D840" s="36">
        <v>5812.652</v>
      </c>
      <c r="E840" s="36">
        <v>0</v>
      </c>
      <c r="F840" s="36">
        <v>5812.652</v>
      </c>
      <c r="G840" s="36">
        <v>0</v>
      </c>
      <c r="H840" s="36">
        <v>5812.652</v>
      </c>
      <c r="I840" s="36">
        <v>0</v>
      </c>
      <c r="J840" s="36">
        <v>0</v>
      </c>
      <c r="K840" s="36">
        <v>0</v>
      </c>
      <c r="L840" s="36">
        <v>0</v>
      </c>
      <c r="M840" s="36">
        <v>0</v>
      </c>
      <c r="N840" s="36">
        <v>0</v>
      </c>
    </row>
    <row r="841" spans="1:14" s="27" customFormat="1" ht="78.75" customHeight="1">
      <c r="A841" s="23">
        <v>25</v>
      </c>
      <c r="B841" s="24" t="s">
        <v>274</v>
      </c>
      <c r="C841" s="25">
        <v>1329.1010000000001</v>
      </c>
      <c r="D841" s="25">
        <v>5060.8990000000003</v>
      </c>
      <c r="E841" s="25">
        <v>1329.1010000000001</v>
      </c>
      <c r="F841" s="25">
        <v>5060.8990000000003</v>
      </c>
      <c r="G841" s="25">
        <v>1329.1010000000001</v>
      </c>
      <c r="H841" s="25">
        <v>5060.8990000000003</v>
      </c>
      <c r="I841" s="25">
        <v>1329.1010000000001</v>
      </c>
      <c r="J841" s="25">
        <v>0</v>
      </c>
      <c r="K841" s="25">
        <v>651.33299999999997</v>
      </c>
      <c r="L841" s="25">
        <v>0</v>
      </c>
      <c r="M841" s="25">
        <v>0</v>
      </c>
      <c r="N841" s="25">
        <v>0</v>
      </c>
    </row>
    <row r="842" spans="1:14" s="27" customFormat="1" ht="81" customHeight="1">
      <c r="A842" s="33">
        <v>25</v>
      </c>
      <c r="B842" s="50" t="s">
        <v>863</v>
      </c>
      <c r="C842" s="34">
        <v>0</v>
      </c>
      <c r="D842" s="34">
        <v>1341</v>
      </c>
      <c r="E842" s="34">
        <v>0</v>
      </c>
      <c r="F842" s="34">
        <v>1341</v>
      </c>
      <c r="G842" s="34">
        <v>0</v>
      </c>
      <c r="H842" s="34">
        <v>1341</v>
      </c>
      <c r="I842" s="34">
        <v>0</v>
      </c>
      <c r="J842" s="34">
        <v>0</v>
      </c>
      <c r="K842" s="34">
        <v>0</v>
      </c>
      <c r="L842" s="34">
        <v>0</v>
      </c>
      <c r="M842" s="34">
        <v>0</v>
      </c>
      <c r="N842" s="34">
        <v>0</v>
      </c>
    </row>
    <row r="843" spans="1:14" s="27" customFormat="1" ht="94.5" customHeight="1">
      <c r="A843" s="23">
        <v>25</v>
      </c>
      <c r="B843" s="51" t="s">
        <v>865</v>
      </c>
      <c r="C843" s="25">
        <v>1956.346</v>
      </c>
      <c r="D843" s="25">
        <v>0</v>
      </c>
      <c r="E843" s="25">
        <v>1956.346</v>
      </c>
      <c r="F843" s="25">
        <v>0</v>
      </c>
      <c r="G843" s="25">
        <v>1956.346</v>
      </c>
      <c r="H843" s="25">
        <v>0</v>
      </c>
      <c r="I843" s="25">
        <v>1956.346</v>
      </c>
      <c r="J843" s="25">
        <v>0</v>
      </c>
      <c r="K843" s="25">
        <v>0</v>
      </c>
      <c r="L843" s="25">
        <v>0</v>
      </c>
      <c r="M843" s="25">
        <v>0</v>
      </c>
      <c r="N843" s="25">
        <v>0</v>
      </c>
    </row>
    <row r="844" spans="1:14" s="27" customFormat="1" ht="80.25" customHeight="1">
      <c r="A844" s="23">
        <v>25</v>
      </c>
      <c r="B844" s="51" t="s">
        <v>864</v>
      </c>
      <c r="C844" s="25">
        <v>4609.5829999999996</v>
      </c>
      <c r="D844" s="25">
        <v>0</v>
      </c>
      <c r="E844" s="25">
        <v>4609.5829999999996</v>
      </c>
      <c r="F844" s="25">
        <v>0</v>
      </c>
      <c r="G844" s="25">
        <v>4609.5829999999996</v>
      </c>
      <c r="H844" s="25">
        <v>0</v>
      </c>
      <c r="I844" s="25">
        <v>4609.5829999999996</v>
      </c>
      <c r="J844" s="25">
        <v>0</v>
      </c>
      <c r="K844" s="25">
        <v>1354.838</v>
      </c>
      <c r="L844" s="25">
        <v>0</v>
      </c>
      <c r="M844" s="25">
        <v>0</v>
      </c>
      <c r="N844" s="25">
        <v>0</v>
      </c>
    </row>
    <row r="845" spans="1:14" s="27" customFormat="1" ht="94.5" customHeight="1">
      <c r="A845" s="23">
        <v>25</v>
      </c>
      <c r="B845" s="51" t="s">
        <v>866</v>
      </c>
      <c r="C845" s="25">
        <v>7729.7610000000004</v>
      </c>
      <c r="D845" s="25">
        <v>0</v>
      </c>
      <c r="E845" s="25">
        <v>7729.7610000000004</v>
      </c>
      <c r="F845" s="25">
        <v>0</v>
      </c>
      <c r="G845" s="25">
        <v>7729.7610000000004</v>
      </c>
      <c r="H845" s="25">
        <v>0</v>
      </c>
      <c r="I845" s="25">
        <v>7729.7610000000004</v>
      </c>
      <c r="J845" s="25">
        <v>0</v>
      </c>
      <c r="K845" s="25">
        <v>449.892</v>
      </c>
      <c r="L845" s="25">
        <v>0</v>
      </c>
      <c r="M845" s="25">
        <v>0</v>
      </c>
      <c r="N845" s="25">
        <v>0</v>
      </c>
    </row>
    <row r="846" spans="1:14" s="27" customFormat="1" ht="49.5" customHeight="1">
      <c r="A846" s="73">
        <v>25</v>
      </c>
      <c r="B846" s="88" t="s">
        <v>604</v>
      </c>
      <c r="C846" s="41">
        <v>4795.8729999999996</v>
      </c>
      <c r="D846" s="41">
        <v>0</v>
      </c>
      <c r="E846" s="41">
        <v>4795.8729999999996</v>
      </c>
      <c r="F846" s="41">
        <v>0</v>
      </c>
      <c r="G846" s="41">
        <v>4795.8729999999996</v>
      </c>
      <c r="H846" s="41">
        <v>0</v>
      </c>
      <c r="I846" s="41">
        <v>4795.8729999999996</v>
      </c>
      <c r="J846" s="41">
        <v>0</v>
      </c>
      <c r="K846" s="41">
        <v>1092.925</v>
      </c>
      <c r="L846" s="41">
        <v>0</v>
      </c>
      <c r="M846" s="41">
        <v>0</v>
      </c>
      <c r="N846" s="41">
        <v>0</v>
      </c>
    </row>
    <row r="847" spans="1:14" s="27" customFormat="1" ht="49.5" customHeight="1">
      <c r="A847" s="23">
        <v>25</v>
      </c>
      <c r="B847" s="51" t="s">
        <v>605</v>
      </c>
      <c r="C847" s="25">
        <v>3243.529</v>
      </c>
      <c r="D847" s="25">
        <v>0</v>
      </c>
      <c r="E847" s="25">
        <v>3243.529</v>
      </c>
      <c r="F847" s="25">
        <v>0</v>
      </c>
      <c r="G847" s="25">
        <v>3243.529</v>
      </c>
      <c r="H847" s="25">
        <v>0</v>
      </c>
      <c r="I847" s="25">
        <v>3243.529</v>
      </c>
      <c r="J847" s="25">
        <v>0</v>
      </c>
      <c r="K847" s="25">
        <v>952.23900000000003</v>
      </c>
      <c r="L847" s="25">
        <v>0</v>
      </c>
      <c r="M847" s="25">
        <v>0</v>
      </c>
      <c r="N847" s="25">
        <v>0</v>
      </c>
    </row>
    <row r="848" spans="1:14" s="27" customFormat="1" ht="64.5" customHeight="1">
      <c r="A848" s="35">
        <v>25</v>
      </c>
      <c r="B848" s="52" t="s">
        <v>606</v>
      </c>
      <c r="C848" s="36">
        <v>0</v>
      </c>
      <c r="D848" s="36">
        <v>12882.696</v>
      </c>
      <c r="E848" s="36">
        <v>0</v>
      </c>
      <c r="F848" s="36">
        <v>12882.696</v>
      </c>
      <c r="G848" s="36">
        <v>0</v>
      </c>
      <c r="H848" s="36">
        <v>12882.696</v>
      </c>
      <c r="I848" s="36">
        <v>0</v>
      </c>
      <c r="J848" s="36">
        <v>0</v>
      </c>
      <c r="K848" s="36">
        <v>0</v>
      </c>
      <c r="L848" s="36">
        <v>0</v>
      </c>
      <c r="M848" s="36">
        <v>0</v>
      </c>
      <c r="N848" s="36">
        <v>0</v>
      </c>
    </row>
    <row r="849" spans="1:139" s="27" customFormat="1" ht="145.5" customHeight="1">
      <c r="A849" s="35">
        <v>25</v>
      </c>
      <c r="B849" s="24" t="s">
        <v>607</v>
      </c>
      <c r="C849" s="25">
        <v>14578</v>
      </c>
      <c r="D849" s="25">
        <v>0</v>
      </c>
      <c r="E849" s="25">
        <v>14578</v>
      </c>
      <c r="F849" s="25">
        <v>0</v>
      </c>
      <c r="G849" s="25">
        <v>12648.880999999999</v>
      </c>
      <c r="H849" s="25">
        <v>0</v>
      </c>
      <c r="I849" s="25">
        <v>12648.880999999999</v>
      </c>
      <c r="J849" s="25">
        <v>0</v>
      </c>
      <c r="K849" s="25">
        <v>8033.5609999999997</v>
      </c>
      <c r="L849" s="25">
        <v>0</v>
      </c>
      <c r="M849" s="25">
        <v>0</v>
      </c>
      <c r="N849" s="25">
        <v>0</v>
      </c>
    </row>
    <row r="850" spans="1:139" s="27" customFormat="1" ht="80.25" customHeight="1">
      <c r="A850" s="35">
        <v>25</v>
      </c>
      <c r="B850" s="24" t="s">
        <v>608</v>
      </c>
      <c r="C850" s="25">
        <v>2209.2600000000002</v>
      </c>
      <c r="D850" s="25">
        <v>0</v>
      </c>
      <c r="E850" s="25">
        <v>2209.2600000000002</v>
      </c>
      <c r="F850" s="25">
        <v>0</v>
      </c>
      <c r="G850" s="25">
        <v>2209.2600000000002</v>
      </c>
      <c r="H850" s="25">
        <v>0</v>
      </c>
      <c r="I850" s="25">
        <v>2209.2600000000002</v>
      </c>
      <c r="J850" s="25">
        <v>0</v>
      </c>
      <c r="K850" s="25">
        <v>290.90199999999999</v>
      </c>
      <c r="L850" s="25">
        <v>0</v>
      </c>
      <c r="M850" s="25">
        <v>0</v>
      </c>
      <c r="N850" s="25">
        <v>0</v>
      </c>
    </row>
    <row r="851" spans="1:139" s="27" customFormat="1" ht="63.75" customHeight="1">
      <c r="A851" s="35">
        <v>25</v>
      </c>
      <c r="B851" s="24" t="s">
        <v>609</v>
      </c>
      <c r="C851" s="25">
        <v>0</v>
      </c>
      <c r="D851" s="25">
        <v>3806.5770000000002</v>
      </c>
      <c r="E851" s="25">
        <v>0</v>
      </c>
      <c r="F851" s="25">
        <v>3806.5770000000002</v>
      </c>
      <c r="G851" s="25">
        <v>0</v>
      </c>
      <c r="H851" s="25">
        <v>3806.5770000000002</v>
      </c>
      <c r="I851" s="25">
        <v>0</v>
      </c>
      <c r="J851" s="25">
        <v>0</v>
      </c>
      <c r="K851" s="25">
        <v>0</v>
      </c>
      <c r="L851" s="25">
        <v>0</v>
      </c>
      <c r="M851" s="25">
        <v>0</v>
      </c>
      <c r="N851" s="25">
        <v>0</v>
      </c>
    </row>
    <row r="852" spans="1:139" s="27" customFormat="1" ht="63.75" customHeight="1">
      <c r="A852" s="35">
        <v>25</v>
      </c>
      <c r="B852" s="24" t="s">
        <v>610</v>
      </c>
      <c r="C852" s="25">
        <v>0</v>
      </c>
      <c r="D852" s="25">
        <v>2055.8249999999998</v>
      </c>
      <c r="E852" s="25">
        <v>0</v>
      </c>
      <c r="F852" s="25">
        <v>2055.8249999999998</v>
      </c>
      <c r="G852" s="25">
        <v>0</v>
      </c>
      <c r="H852" s="25">
        <v>2055.8249999999998</v>
      </c>
      <c r="I852" s="25">
        <v>0</v>
      </c>
      <c r="J852" s="25">
        <v>0</v>
      </c>
      <c r="K852" s="25">
        <v>0</v>
      </c>
      <c r="L852" s="25">
        <v>0</v>
      </c>
      <c r="M852" s="25">
        <v>0</v>
      </c>
      <c r="N852" s="25">
        <v>0</v>
      </c>
    </row>
    <row r="853" spans="1:139" s="27" customFormat="1" ht="95.25" customHeight="1">
      <c r="A853" s="35">
        <v>25</v>
      </c>
      <c r="B853" s="50" t="s">
        <v>611</v>
      </c>
      <c r="C853" s="34">
        <v>4000</v>
      </c>
      <c r="D853" s="34">
        <v>0</v>
      </c>
      <c r="E853" s="34">
        <v>4000</v>
      </c>
      <c r="F853" s="34">
        <v>0</v>
      </c>
      <c r="G853" s="34">
        <v>4000</v>
      </c>
      <c r="H853" s="34">
        <v>0</v>
      </c>
      <c r="I853" s="34">
        <v>4000</v>
      </c>
      <c r="J853" s="34">
        <v>0</v>
      </c>
      <c r="K853" s="34">
        <v>1225.575</v>
      </c>
      <c r="L853" s="34">
        <v>0</v>
      </c>
      <c r="M853" s="34">
        <v>0</v>
      </c>
      <c r="N853" s="34">
        <v>0</v>
      </c>
    </row>
    <row r="854" spans="1:139" s="27" customFormat="1" ht="48" customHeight="1">
      <c r="A854" s="23">
        <v>25</v>
      </c>
      <c r="B854" s="51" t="s">
        <v>612</v>
      </c>
      <c r="C854" s="25">
        <v>4325.2359999999999</v>
      </c>
      <c r="D854" s="25">
        <v>1909.163</v>
      </c>
      <c r="E854" s="25">
        <v>4325.2359999999999</v>
      </c>
      <c r="F854" s="25">
        <v>1909.163</v>
      </c>
      <c r="G854" s="25">
        <v>4325.2359999999999</v>
      </c>
      <c r="H854" s="25">
        <v>1909.163</v>
      </c>
      <c r="I854" s="25">
        <v>4325.2359999999999</v>
      </c>
      <c r="J854" s="25">
        <v>0</v>
      </c>
      <c r="K854" s="25">
        <v>0</v>
      </c>
      <c r="L854" s="25">
        <v>0</v>
      </c>
      <c r="M854" s="25">
        <v>0</v>
      </c>
      <c r="N854" s="25">
        <v>0</v>
      </c>
    </row>
    <row r="855" spans="1:139" s="27" customFormat="1" ht="51" customHeight="1">
      <c r="A855" s="23">
        <v>25</v>
      </c>
      <c r="B855" s="51" t="s">
        <v>800</v>
      </c>
      <c r="C855" s="25"/>
      <c r="D855" s="25">
        <v>407.44200000000001</v>
      </c>
      <c r="E855" s="25">
        <v>0</v>
      </c>
      <c r="F855" s="25">
        <v>407.44200000000001</v>
      </c>
      <c r="G855" s="25">
        <v>0</v>
      </c>
      <c r="H855" s="25">
        <v>407.44200000000001</v>
      </c>
      <c r="I855" s="25">
        <v>0</v>
      </c>
      <c r="J855" s="25">
        <v>407.44200000000001</v>
      </c>
      <c r="K855" s="25">
        <v>0</v>
      </c>
      <c r="L855" s="25">
        <v>0</v>
      </c>
      <c r="M855" s="25">
        <v>0</v>
      </c>
      <c r="N855" s="25">
        <v>0</v>
      </c>
    </row>
    <row r="856" spans="1:139" s="27" customFormat="1">
      <c r="A856" s="188">
        <v>26</v>
      </c>
      <c r="B856" s="188" t="s">
        <v>275</v>
      </c>
      <c r="C856" s="105">
        <f>SUM(C858:C870)</f>
        <v>221052.47800000003</v>
      </c>
      <c r="D856" s="107">
        <f t="shared" ref="D856:L856" si="24">SUM(D858:D870)</f>
        <v>110526.23899999999</v>
      </c>
      <c r="E856" s="105">
        <f t="shared" si="24"/>
        <v>221052.47800000003</v>
      </c>
      <c r="F856" s="105">
        <f t="shared" si="24"/>
        <v>110526.23899999999</v>
      </c>
      <c r="G856" s="105">
        <f t="shared" si="24"/>
        <v>204473.53600000002</v>
      </c>
      <c r="H856" s="105">
        <f t="shared" si="24"/>
        <v>110526.23899999999</v>
      </c>
      <c r="I856" s="105">
        <f t="shared" si="24"/>
        <v>204473.53600000002</v>
      </c>
      <c r="J856" s="105">
        <f t="shared" si="24"/>
        <v>18771.004000000001</v>
      </c>
      <c r="K856" s="105">
        <f t="shared" si="24"/>
        <v>129233.094</v>
      </c>
      <c r="L856" s="105">
        <f t="shared" si="24"/>
        <v>11559.531999999999</v>
      </c>
      <c r="M856" s="105">
        <f>SUM(M858:M870)</f>
        <v>0</v>
      </c>
      <c r="N856" s="105">
        <f>SUM(N858:N870)</f>
        <v>0</v>
      </c>
      <c r="O856" s="59"/>
      <c r="P856" s="59"/>
      <c r="Q856" s="59"/>
      <c r="R856" s="59"/>
      <c r="S856" s="59"/>
      <c r="T856" s="59"/>
      <c r="U856" s="59"/>
      <c r="V856" s="59"/>
      <c r="W856" s="59"/>
      <c r="X856" s="59"/>
      <c r="Y856" s="59"/>
      <c r="Z856" s="59"/>
      <c r="AA856" s="59"/>
      <c r="AB856" s="59"/>
      <c r="AC856" s="59"/>
      <c r="AD856" s="59"/>
      <c r="AE856" s="59"/>
    </row>
    <row r="857" spans="1:139" s="27" customFormat="1" ht="60" customHeight="1">
      <c r="A857" s="188"/>
      <c r="B857" s="189"/>
      <c r="C857" s="106"/>
      <c r="D857" s="114" t="s">
        <v>801</v>
      </c>
      <c r="E857" s="106"/>
      <c r="F857" s="106"/>
      <c r="G857" s="106"/>
      <c r="H857" s="106"/>
      <c r="I857" s="106"/>
      <c r="J857" s="106"/>
      <c r="K857" s="106"/>
      <c r="L857" s="106"/>
      <c r="M857" s="106"/>
      <c r="N857" s="106"/>
      <c r="O857" s="59"/>
      <c r="P857" s="59"/>
      <c r="Q857" s="59"/>
      <c r="R857" s="59"/>
      <c r="S857" s="59"/>
      <c r="T857" s="59"/>
      <c r="U857" s="59"/>
      <c r="V857" s="59"/>
      <c r="W857" s="59"/>
      <c r="X857" s="59"/>
      <c r="Y857" s="59"/>
      <c r="Z857" s="59"/>
      <c r="AA857" s="59"/>
      <c r="AB857" s="59"/>
      <c r="AC857" s="59"/>
      <c r="AD857" s="59"/>
      <c r="AE857" s="53"/>
      <c r="AF857" s="53"/>
      <c r="AG857" s="53"/>
      <c r="AH857" s="53"/>
      <c r="AI857" s="53"/>
      <c r="AJ857" s="53"/>
      <c r="AK857" s="53"/>
      <c r="AL857" s="53"/>
      <c r="AM857" s="53"/>
      <c r="AN857" s="53"/>
      <c r="AO857" s="53"/>
      <c r="AP857" s="53"/>
      <c r="AQ857" s="53"/>
      <c r="AR857" s="53"/>
      <c r="AS857" s="53"/>
      <c r="AT857" s="53"/>
      <c r="AU857" s="53"/>
      <c r="AV857" s="53"/>
      <c r="AW857" s="53"/>
      <c r="AX857" s="53"/>
      <c r="AY857" s="53"/>
      <c r="AZ857" s="53"/>
      <c r="BA857" s="53"/>
      <c r="BB857" s="53"/>
      <c r="BC857" s="53"/>
      <c r="BD857" s="53"/>
      <c r="BE857" s="53"/>
      <c r="BF857" s="53"/>
      <c r="BG857" s="53"/>
      <c r="BH857" s="53"/>
      <c r="BI857" s="53"/>
      <c r="BJ857" s="53"/>
      <c r="BK857" s="53"/>
      <c r="BL857" s="53"/>
      <c r="BM857" s="53"/>
      <c r="BN857" s="53"/>
      <c r="BO857" s="53"/>
      <c r="BP857" s="53"/>
      <c r="BQ857" s="53"/>
      <c r="BR857" s="53"/>
    </row>
    <row r="858" spans="1:139" s="62" customFormat="1" ht="63">
      <c r="A858" s="23">
        <v>26</v>
      </c>
      <c r="B858" s="142" t="s">
        <v>276</v>
      </c>
      <c r="C858" s="25">
        <v>50000</v>
      </c>
      <c r="D858" s="25">
        <v>20000</v>
      </c>
      <c r="E858" s="25">
        <v>50000</v>
      </c>
      <c r="F858" s="25">
        <v>20000</v>
      </c>
      <c r="G858" s="25">
        <v>50000</v>
      </c>
      <c r="H858" s="25">
        <v>20000</v>
      </c>
      <c r="I858" s="25">
        <v>50000</v>
      </c>
      <c r="J858" s="25">
        <v>0</v>
      </c>
      <c r="K858" s="25">
        <v>49217.201999999997</v>
      </c>
      <c r="L858" s="25">
        <v>0</v>
      </c>
      <c r="M858" s="25">
        <v>0</v>
      </c>
      <c r="N858" s="25">
        <v>0</v>
      </c>
      <c r="O858" s="61"/>
      <c r="P858" s="61"/>
      <c r="Q858" s="61"/>
      <c r="R858" s="61"/>
      <c r="S858" s="61"/>
      <c r="T858" s="61"/>
      <c r="U858" s="61"/>
      <c r="V858" s="61"/>
      <c r="W858" s="61"/>
      <c r="X858" s="61"/>
      <c r="Y858" s="61"/>
      <c r="Z858" s="61"/>
      <c r="AA858" s="61"/>
      <c r="AB858" s="61"/>
      <c r="AC858" s="61"/>
      <c r="AD858" s="61"/>
      <c r="AE858" s="167"/>
      <c r="AF858" s="167"/>
      <c r="AG858" s="167"/>
      <c r="AH858" s="167"/>
      <c r="AI858" s="167"/>
      <c r="AJ858" s="167"/>
      <c r="AK858" s="167"/>
      <c r="AL858" s="167"/>
      <c r="AM858" s="167"/>
      <c r="AN858" s="167"/>
      <c r="AO858" s="167"/>
      <c r="AP858" s="167"/>
      <c r="AQ858" s="167"/>
      <c r="AR858" s="167"/>
      <c r="AS858" s="167"/>
      <c r="AT858" s="167"/>
      <c r="AU858" s="167"/>
      <c r="AV858" s="167"/>
      <c r="AW858" s="167"/>
      <c r="AX858" s="167"/>
      <c r="AY858" s="167"/>
      <c r="AZ858" s="167"/>
      <c r="BA858" s="167"/>
      <c r="BB858" s="167"/>
      <c r="BC858" s="167"/>
      <c r="BD858" s="167"/>
      <c r="BE858" s="167"/>
      <c r="BF858" s="167"/>
      <c r="BG858" s="167"/>
      <c r="BH858" s="167"/>
      <c r="BI858" s="167"/>
      <c r="BJ858" s="167"/>
      <c r="BK858" s="167"/>
      <c r="BL858" s="167"/>
      <c r="BM858" s="167"/>
      <c r="BN858" s="167"/>
      <c r="BO858" s="167"/>
      <c r="BP858" s="167"/>
      <c r="BQ858" s="167"/>
      <c r="BR858" s="167"/>
      <c r="BT858" s="167"/>
      <c r="BU858" s="167"/>
      <c r="BV858" s="167"/>
      <c r="BW858" s="167"/>
      <c r="BX858" s="167"/>
      <c r="BY858" s="167"/>
      <c r="BZ858" s="167"/>
      <c r="CA858" s="167"/>
      <c r="CB858" s="167"/>
      <c r="CC858" s="167"/>
      <c r="CD858" s="167"/>
      <c r="CE858" s="167"/>
      <c r="CF858" s="167"/>
      <c r="CG858" s="167"/>
      <c r="CH858" s="167"/>
      <c r="CI858" s="167"/>
      <c r="CJ858" s="167"/>
      <c r="CK858" s="167"/>
      <c r="CL858" s="167"/>
      <c r="CM858" s="167"/>
      <c r="CN858" s="167"/>
      <c r="CO858" s="167"/>
      <c r="CP858" s="167"/>
      <c r="CQ858" s="167"/>
      <c r="CR858" s="167"/>
      <c r="CS858" s="167"/>
      <c r="CT858" s="167"/>
      <c r="CU858" s="167"/>
      <c r="CV858" s="167"/>
      <c r="CW858" s="167"/>
      <c r="CX858" s="167"/>
      <c r="CY858" s="167"/>
      <c r="CZ858" s="167"/>
      <c r="DA858" s="167"/>
      <c r="DB858" s="167"/>
      <c r="DC858" s="167"/>
      <c r="DD858" s="167"/>
      <c r="DE858" s="167"/>
      <c r="DF858" s="167"/>
      <c r="DG858" s="167"/>
      <c r="DH858" s="167"/>
      <c r="DI858" s="167"/>
      <c r="DJ858" s="167"/>
      <c r="DK858" s="167"/>
      <c r="DL858" s="167"/>
      <c r="DM858" s="167"/>
      <c r="DN858" s="167"/>
      <c r="DO858" s="167"/>
      <c r="DP858" s="167"/>
      <c r="DQ858" s="167"/>
      <c r="DR858" s="167"/>
      <c r="DS858" s="167"/>
      <c r="DT858" s="167"/>
      <c r="DU858" s="167"/>
      <c r="DV858" s="167"/>
      <c r="DW858" s="167"/>
      <c r="DX858" s="167"/>
      <c r="DY858" s="167"/>
      <c r="DZ858" s="167"/>
      <c r="EA858" s="167"/>
      <c r="EB858" s="167"/>
      <c r="EC858" s="167"/>
      <c r="ED858" s="167"/>
      <c r="EE858" s="167"/>
      <c r="EF858" s="167"/>
      <c r="EG858" s="167"/>
      <c r="EH858" s="167"/>
      <c r="EI858" s="167"/>
    </row>
    <row r="859" spans="1:139" s="62" customFormat="1" ht="93" customHeight="1">
      <c r="A859" s="35">
        <v>26</v>
      </c>
      <c r="B859" s="52" t="s">
        <v>819</v>
      </c>
      <c r="C859" s="36">
        <v>33566.993999999999</v>
      </c>
      <c r="D859" s="36">
        <v>0</v>
      </c>
      <c r="E859" s="36">
        <v>33566.993999999999</v>
      </c>
      <c r="F859" s="36">
        <v>0</v>
      </c>
      <c r="G859" s="36">
        <v>29868.175999999999</v>
      </c>
      <c r="H859" s="36">
        <v>0</v>
      </c>
      <c r="I859" s="36">
        <v>29868.175999999999</v>
      </c>
      <c r="J859" s="36">
        <v>0</v>
      </c>
      <c r="K859" s="36">
        <v>13339.498</v>
      </c>
      <c r="L859" s="36">
        <v>0</v>
      </c>
      <c r="M859" s="36">
        <v>0</v>
      </c>
      <c r="N859" s="36">
        <v>0</v>
      </c>
      <c r="O859" s="61"/>
      <c r="P859" s="61"/>
      <c r="Q859" s="61"/>
      <c r="R859" s="61"/>
      <c r="S859" s="61"/>
      <c r="T859" s="61"/>
      <c r="U859" s="61"/>
      <c r="V859" s="61"/>
      <c r="W859" s="61"/>
      <c r="X859" s="61"/>
      <c r="Y859" s="61"/>
      <c r="Z859" s="61"/>
      <c r="AA859" s="61"/>
      <c r="AB859" s="61"/>
      <c r="AC859" s="61"/>
      <c r="AD859" s="61"/>
      <c r="AE859" s="167"/>
      <c r="AF859" s="167"/>
      <c r="AG859" s="167"/>
      <c r="AH859" s="167"/>
      <c r="AI859" s="167"/>
      <c r="AJ859" s="167"/>
      <c r="AK859" s="167"/>
      <c r="AL859" s="167"/>
      <c r="AM859" s="167"/>
      <c r="AN859" s="167"/>
      <c r="AO859" s="167"/>
      <c r="AP859" s="167"/>
      <c r="AQ859" s="167"/>
      <c r="AR859" s="167"/>
      <c r="AS859" s="167"/>
      <c r="AT859" s="167"/>
      <c r="AU859" s="167"/>
      <c r="AV859" s="167"/>
      <c r="AW859" s="167"/>
      <c r="AX859" s="167"/>
      <c r="AY859" s="167"/>
      <c r="AZ859" s="167"/>
      <c r="BA859" s="167"/>
      <c r="BB859" s="167"/>
      <c r="BC859" s="167"/>
      <c r="BD859" s="167"/>
      <c r="BE859" s="167"/>
      <c r="BF859" s="167"/>
      <c r="BG859" s="167"/>
      <c r="BH859" s="167"/>
      <c r="BI859" s="167"/>
      <c r="BJ859" s="167"/>
      <c r="BK859" s="167"/>
      <c r="BL859" s="167"/>
      <c r="BM859" s="167"/>
      <c r="BN859" s="167"/>
      <c r="BO859" s="167"/>
      <c r="BP859" s="167"/>
      <c r="BQ859" s="167"/>
      <c r="BR859" s="167"/>
      <c r="BT859" s="167"/>
      <c r="BU859" s="167"/>
      <c r="BV859" s="167"/>
      <c r="BW859" s="167"/>
      <c r="BX859" s="167"/>
      <c r="BY859" s="167"/>
      <c r="BZ859" s="167"/>
      <c r="CA859" s="167"/>
      <c r="CB859" s="167"/>
      <c r="CC859" s="167"/>
      <c r="CD859" s="167"/>
      <c r="CE859" s="167"/>
      <c r="CF859" s="167"/>
      <c r="CG859" s="167"/>
      <c r="CH859" s="167"/>
      <c r="CI859" s="167"/>
      <c r="CJ859" s="167"/>
      <c r="CK859" s="167"/>
      <c r="CL859" s="167"/>
      <c r="CM859" s="167"/>
      <c r="CN859" s="167"/>
      <c r="CO859" s="167"/>
      <c r="CP859" s="167"/>
      <c r="CQ859" s="167"/>
      <c r="CR859" s="167"/>
      <c r="CS859" s="167"/>
      <c r="CT859" s="167"/>
      <c r="CU859" s="167"/>
      <c r="CV859" s="167"/>
      <c r="CW859" s="167"/>
      <c r="CX859" s="167"/>
      <c r="CY859" s="167"/>
      <c r="CZ859" s="167"/>
      <c r="DA859" s="167"/>
      <c r="DB859" s="167"/>
      <c r="DC859" s="167"/>
      <c r="DD859" s="167"/>
      <c r="DE859" s="167"/>
      <c r="DF859" s="167"/>
      <c r="DG859" s="167"/>
      <c r="DH859" s="167"/>
      <c r="DI859" s="167"/>
      <c r="DJ859" s="167"/>
      <c r="DK859" s="167"/>
      <c r="DL859" s="167"/>
      <c r="DM859" s="167"/>
      <c r="DN859" s="167"/>
      <c r="DO859" s="167"/>
      <c r="DP859" s="167"/>
      <c r="DQ859" s="167"/>
      <c r="DR859" s="167"/>
      <c r="DS859" s="167"/>
      <c r="DT859" s="167"/>
      <c r="DU859" s="167"/>
      <c r="DV859" s="167"/>
      <c r="DW859" s="167"/>
      <c r="DX859" s="167"/>
      <c r="DY859" s="167"/>
      <c r="DZ859" s="167"/>
      <c r="EA859" s="167"/>
      <c r="EB859" s="167"/>
      <c r="EC859" s="167"/>
      <c r="ED859" s="167"/>
      <c r="EE859" s="167"/>
      <c r="EF859" s="167"/>
      <c r="EG859" s="167"/>
      <c r="EH859" s="167"/>
      <c r="EI859" s="167"/>
    </row>
    <row r="860" spans="1:139" s="62" customFormat="1" ht="18" customHeight="1">
      <c r="A860" s="23">
        <v>26</v>
      </c>
      <c r="B860" s="24" t="s">
        <v>277</v>
      </c>
      <c r="C860" s="25">
        <v>33004.021000000001</v>
      </c>
      <c r="D860" s="25">
        <v>20195.978999999999</v>
      </c>
      <c r="E860" s="25">
        <v>33004.021000000001</v>
      </c>
      <c r="F860" s="25">
        <v>20195.978999999999</v>
      </c>
      <c r="G860" s="25">
        <v>25801.397000000001</v>
      </c>
      <c r="H860" s="25">
        <v>20195.978999999999</v>
      </c>
      <c r="I860" s="25">
        <v>25801.397000000001</v>
      </c>
      <c r="J860" s="25">
        <v>0</v>
      </c>
      <c r="K860" s="25">
        <v>0</v>
      </c>
      <c r="L860" s="25">
        <v>0</v>
      </c>
      <c r="M860" s="25">
        <v>0</v>
      </c>
      <c r="N860" s="25">
        <v>0</v>
      </c>
      <c r="O860" s="61"/>
      <c r="P860" s="61"/>
      <c r="Q860" s="61"/>
      <c r="R860" s="61"/>
      <c r="S860" s="61"/>
      <c r="T860" s="61"/>
      <c r="U860" s="61"/>
      <c r="V860" s="61"/>
      <c r="W860" s="61"/>
      <c r="X860" s="61"/>
      <c r="Y860" s="61"/>
      <c r="Z860" s="61"/>
      <c r="AA860" s="61"/>
      <c r="AB860" s="61"/>
      <c r="AC860" s="61"/>
      <c r="AD860" s="61"/>
      <c r="AE860" s="167"/>
      <c r="AF860" s="167"/>
      <c r="AG860" s="167"/>
      <c r="AH860" s="167"/>
      <c r="AI860" s="167"/>
      <c r="AJ860" s="167"/>
      <c r="AK860" s="167"/>
      <c r="AL860" s="167"/>
      <c r="AM860" s="167"/>
      <c r="AN860" s="167"/>
      <c r="AO860" s="167"/>
      <c r="AP860" s="167"/>
      <c r="AQ860" s="167"/>
      <c r="AR860" s="167"/>
      <c r="AS860" s="167"/>
      <c r="AT860" s="167"/>
      <c r="AU860" s="167"/>
      <c r="AV860" s="167"/>
      <c r="AW860" s="167"/>
      <c r="AX860" s="167"/>
      <c r="AY860" s="167"/>
      <c r="AZ860" s="167"/>
      <c r="BA860" s="167"/>
      <c r="BB860" s="167"/>
      <c r="BC860" s="167"/>
      <c r="BD860" s="167"/>
      <c r="BE860" s="167"/>
      <c r="BF860" s="167"/>
      <c r="BG860" s="167"/>
      <c r="BH860" s="167"/>
      <c r="BI860" s="167"/>
      <c r="BJ860" s="167"/>
      <c r="BK860" s="167"/>
      <c r="BL860" s="167"/>
      <c r="BM860" s="167"/>
      <c r="BN860" s="167"/>
      <c r="BO860" s="167"/>
      <c r="BP860" s="167"/>
      <c r="BQ860" s="167"/>
      <c r="BR860" s="167"/>
      <c r="BT860" s="167"/>
      <c r="BU860" s="167"/>
      <c r="BV860" s="167"/>
      <c r="BW860" s="167"/>
      <c r="BX860" s="167"/>
      <c r="BY860" s="167"/>
      <c r="BZ860" s="167"/>
      <c r="CA860" s="167"/>
      <c r="CB860" s="167"/>
      <c r="CC860" s="167"/>
      <c r="CD860" s="167"/>
      <c r="CE860" s="167"/>
      <c r="CF860" s="167"/>
      <c r="CG860" s="167"/>
      <c r="CH860" s="167"/>
      <c r="CI860" s="167"/>
      <c r="CJ860" s="167"/>
      <c r="CK860" s="167"/>
      <c r="CL860" s="167"/>
      <c r="CM860" s="167"/>
      <c r="CN860" s="167"/>
      <c r="CO860" s="167"/>
      <c r="CP860" s="167"/>
      <c r="CQ860" s="167"/>
      <c r="CR860" s="167"/>
      <c r="CS860" s="167"/>
      <c r="CT860" s="167"/>
      <c r="CU860" s="167"/>
      <c r="CV860" s="167"/>
      <c r="CW860" s="167"/>
      <c r="CX860" s="167"/>
      <c r="CY860" s="167"/>
      <c r="CZ860" s="167"/>
      <c r="DA860" s="167"/>
      <c r="DB860" s="167"/>
      <c r="DC860" s="167"/>
      <c r="DD860" s="167"/>
      <c r="DE860" s="167"/>
      <c r="DF860" s="167"/>
      <c r="DG860" s="167"/>
      <c r="DH860" s="167"/>
      <c r="DI860" s="167"/>
      <c r="DJ860" s="167"/>
      <c r="DK860" s="167"/>
      <c r="DL860" s="167"/>
      <c r="DM860" s="167"/>
      <c r="DN860" s="167"/>
      <c r="DO860" s="167"/>
      <c r="DP860" s="167"/>
      <c r="DQ860" s="167"/>
      <c r="DR860" s="167"/>
      <c r="DS860" s="167"/>
      <c r="DT860" s="167"/>
      <c r="DU860" s="167"/>
      <c r="DV860" s="167"/>
      <c r="DW860" s="167"/>
      <c r="DX860" s="167"/>
      <c r="DY860" s="167"/>
      <c r="DZ860" s="167"/>
      <c r="EA860" s="167"/>
      <c r="EB860" s="167"/>
      <c r="EC860" s="167"/>
      <c r="ED860" s="167"/>
      <c r="EE860" s="167"/>
      <c r="EF860" s="167"/>
      <c r="EG860" s="167"/>
      <c r="EH860" s="167"/>
      <c r="EI860" s="167"/>
    </row>
    <row r="861" spans="1:139" s="62" customFormat="1" ht="47.25">
      <c r="A861" s="33">
        <v>26</v>
      </c>
      <c r="B861" s="145" t="s">
        <v>867</v>
      </c>
      <c r="C861" s="34">
        <v>22700</v>
      </c>
      <c r="D861" s="34">
        <v>0</v>
      </c>
      <c r="E861" s="34">
        <v>22700</v>
      </c>
      <c r="F861" s="34">
        <v>0</v>
      </c>
      <c r="G861" s="34">
        <v>22700</v>
      </c>
      <c r="H861" s="34">
        <v>0</v>
      </c>
      <c r="I861" s="34">
        <v>22700</v>
      </c>
      <c r="J861" s="34">
        <v>0</v>
      </c>
      <c r="K861" s="34">
        <v>14970.763999999999</v>
      </c>
      <c r="L861" s="34">
        <v>0</v>
      </c>
      <c r="M861" s="34">
        <v>0</v>
      </c>
      <c r="N861" s="34">
        <v>0</v>
      </c>
      <c r="O861" s="61"/>
      <c r="P861" s="61"/>
      <c r="Q861" s="61"/>
      <c r="R861" s="61"/>
      <c r="S861" s="61"/>
      <c r="T861" s="61"/>
      <c r="U861" s="61"/>
      <c r="V861" s="61"/>
      <c r="W861" s="61"/>
      <c r="X861" s="61"/>
      <c r="Y861" s="61"/>
      <c r="Z861" s="61"/>
      <c r="AA861" s="61"/>
      <c r="AB861" s="61"/>
      <c r="AC861" s="61"/>
      <c r="AD861" s="61"/>
      <c r="AE861" s="167"/>
      <c r="AF861" s="167"/>
      <c r="AG861" s="167"/>
      <c r="AH861" s="167"/>
      <c r="AI861" s="167"/>
      <c r="AJ861" s="167"/>
      <c r="AK861" s="167"/>
      <c r="AL861" s="167"/>
      <c r="AM861" s="167"/>
      <c r="AN861" s="167"/>
      <c r="AO861" s="167"/>
      <c r="AP861" s="167"/>
      <c r="AQ861" s="167"/>
      <c r="AR861" s="167"/>
      <c r="AS861" s="167"/>
      <c r="AT861" s="167"/>
      <c r="AU861" s="167"/>
      <c r="AV861" s="167"/>
      <c r="AW861" s="167"/>
      <c r="AX861" s="167"/>
      <c r="AY861" s="167"/>
      <c r="AZ861" s="167"/>
      <c r="BA861" s="167"/>
      <c r="BB861" s="167"/>
      <c r="BC861" s="167"/>
      <c r="BD861" s="167"/>
      <c r="BE861" s="167"/>
      <c r="BF861" s="167"/>
      <c r="BG861" s="167"/>
      <c r="BH861" s="167"/>
      <c r="BI861" s="167"/>
      <c r="BJ861" s="167"/>
      <c r="BK861" s="167"/>
      <c r="BL861" s="167"/>
      <c r="BM861" s="167"/>
      <c r="BN861" s="167"/>
      <c r="BO861" s="167"/>
      <c r="BP861" s="167"/>
      <c r="BQ861" s="167"/>
      <c r="BR861" s="167"/>
      <c r="BT861" s="167"/>
      <c r="BU861" s="167"/>
      <c r="BV861" s="167"/>
      <c r="BW861" s="167"/>
      <c r="BX861" s="167"/>
      <c r="BY861" s="167"/>
      <c r="BZ861" s="167"/>
      <c r="CA861" s="167"/>
      <c r="CB861" s="167"/>
      <c r="CC861" s="167"/>
      <c r="CD861" s="167"/>
      <c r="CE861" s="167"/>
      <c r="CF861" s="167"/>
      <c r="CG861" s="167"/>
      <c r="CH861" s="167"/>
      <c r="CI861" s="167"/>
      <c r="CJ861" s="167"/>
      <c r="CK861" s="167"/>
      <c r="CL861" s="167"/>
      <c r="CM861" s="167"/>
      <c r="CN861" s="167"/>
      <c r="CO861" s="167"/>
      <c r="CP861" s="167"/>
      <c r="CQ861" s="167"/>
      <c r="CR861" s="167"/>
      <c r="CS861" s="167"/>
      <c r="CT861" s="167"/>
      <c r="CU861" s="167"/>
      <c r="CV861" s="167"/>
      <c r="CW861" s="167"/>
      <c r="CX861" s="167"/>
      <c r="CY861" s="167"/>
      <c r="CZ861" s="167"/>
      <c r="DA861" s="167"/>
      <c r="DB861" s="167"/>
      <c r="DC861" s="167"/>
      <c r="DD861" s="167"/>
      <c r="DE861" s="167"/>
      <c r="DF861" s="167"/>
      <c r="DG861" s="167"/>
      <c r="DH861" s="167"/>
      <c r="DI861" s="167"/>
      <c r="DJ861" s="167"/>
      <c r="DK861" s="167"/>
      <c r="DL861" s="167"/>
      <c r="DM861" s="167"/>
      <c r="DN861" s="167"/>
      <c r="DO861" s="167"/>
      <c r="DP861" s="167"/>
      <c r="DQ861" s="167"/>
      <c r="DR861" s="167"/>
      <c r="DS861" s="167"/>
      <c r="DT861" s="167"/>
      <c r="DU861" s="167"/>
      <c r="DV861" s="167"/>
      <c r="DW861" s="167"/>
      <c r="DX861" s="167"/>
      <c r="DY861" s="167"/>
      <c r="DZ861" s="167"/>
      <c r="EA861" s="167"/>
      <c r="EB861" s="167"/>
      <c r="EC861" s="167"/>
      <c r="ED861" s="167"/>
      <c r="EE861" s="167"/>
      <c r="EF861" s="167"/>
      <c r="EG861" s="167"/>
      <c r="EH861" s="167"/>
      <c r="EI861" s="167"/>
    </row>
    <row r="862" spans="1:139" s="62" customFormat="1" ht="49.5" customHeight="1">
      <c r="A862" s="23">
        <v>26</v>
      </c>
      <c r="B862" s="51" t="s">
        <v>278</v>
      </c>
      <c r="C862" s="25">
        <v>34115.553999999996</v>
      </c>
      <c r="D862" s="25">
        <v>5884.4459999999999</v>
      </c>
      <c r="E862" s="25">
        <v>34115.553999999996</v>
      </c>
      <c r="F862" s="25">
        <v>5884.4459999999999</v>
      </c>
      <c r="G862" s="25">
        <v>34115.553999999996</v>
      </c>
      <c r="H862" s="25">
        <v>5884.4459999999999</v>
      </c>
      <c r="I862" s="25">
        <v>34115.553999999996</v>
      </c>
      <c r="J862" s="25">
        <v>0</v>
      </c>
      <c r="K862" s="25">
        <v>16290.772999999999</v>
      </c>
      <c r="L862" s="25">
        <v>0</v>
      </c>
      <c r="M862" s="25">
        <v>0</v>
      </c>
      <c r="N862" s="25">
        <v>0</v>
      </c>
      <c r="O862" s="61"/>
      <c r="P862" s="61"/>
      <c r="Q862" s="61"/>
      <c r="R862" s="61"/>
      <c r="S862" s="61"/>
      <c r="T862" s="61"/>
      <c r="U862" s="61"/>
      <c r="V862" s="61"/>
      <c r="W862" s="61"/>
      <c r="X862" s="61"/>
      <c r="Y862" s="61"/>
      <c r="Z862" s="61"/>
      <c r="AA862" s="61"/>
      <c r="AB862" s="61"/>
      <c r="AC862" s="61"/>
      <c r="AD862" s="61"/>
      <c r="AE862" s="167"/>
      <c r="AF862" s="167"/>
      <c r="AG862" s="167"/>
      <c r="AH862" s="167"/>
      <c r="AI862" s="167"/>
      <c r="AJ862" s="167"/>
      <c r="AK862" s="167"/>
      <c r="AL862" s="167"/>
      <c r="AM862" s="167"/>
      <c r="AN862" s="167"/>
      <c r="AO862" s="167"/>
      <c r="AP862" s="167"/>
      <c r="AQ862" s="167"/>
      <c r="AR862" s="167"/>
      <c r="AS862" s="167"/>
      <c r="AT862" s="167"/>
      <c r="AU862" s="167"/>
      <c r="AV862" s="167"/>
      <c r="AW862" s="167"/>
      <c r="AX862" s="167"/>
      <c r="AY862" s="167"/>
      <c r="AZ862" s="167"/>
      <c r="BA862" s="167"/>
      <c r="BB862" s="167"/>
      <c r="BC862" s="167"/>
      <c r="BD862" s="167"/>
      <c r="BE862" s="167"/>
      <c r="BF862" s="167"/>
      <c r="BG862" s="167"/>
      <c r="BH862" s="167"/>
      <c r="BI862" s="167"/>
      <c r="BJ862" s="167"/>
      <c r="BK862" s="167"/>
      <c r="BL862" s="167"/>
      <c r="BM862" s="167"/>
      <c r="BN862" s="167"/>
      <c r="BO862" s="167"/>
      <c r="BP862" s="167"/>
      <c r="BQ862" s="167"/>
      <c r="BR862" s="167"/>
      <c r="BT862" s="167"/>
      <c r="BU862" s="167"/>
      <c r="BV862" s="167"/>
      <c r="BW862" s="167"/>
      <c r="BX862" s="167"/>
      <c r="BY862" s="167"/>
      <c r="BZ862" s="167"/>
      <c r="CA862" s="167"/>
      <c r="CB862" s="167"/>
      <c r="CC862" s="167"/>
      <c r="CD862" s="167"/>
      <c r="CE862" s="167"/>
      <c r="CF862" s="167"/>
      <c r="CG862" s="167"/>
      <c r="CH862" s="167"/>
      <c r="CI862" s="167"/>
      <c r="CJ862" s="167"/>
      <c r="CK862" s="167"/>
      <c r="CL862" s="167"/>
      <c r="CM862" s="167"/>
      <c r="CN862" s="167"/>
      <c r="CO862" s="167"/>
      <c r="CP862" s="167"/>
      <c r="CQ862" s="167"/>
      <c r="CR862" s="167"/>
      <c r="CS862" s="167"/>
      <c r="CT862" s="167"/>
      <c r="CU862" s="167"/>
      <c r="CV862" s="167"/>
      <c r="CW862" s="167"/>
      <c r="CX862" s="167"/>
      <c r="CY862" s="167"/>
      <c r="CZ862" s="167"/>
      <c r="DA862" s="167"/>
      <c r="DB862" s="167"/>
      <c r="DC862" s="167"/>
      <c r="DD862" s="167"/>
      <c r="DE862" s="167"/>
      <c r="DF862" s="167"/>
      <c r="DG862" s="167"/>
      <c r="DH862" s="167"/>
      <c r="DI862" s="167"/>
      <c r="DJ862" s="167"/>
      <c r="DK862" s="167"/>
      <c r="DL862" s="167"/>
      <c r="DM862" s="167"/>
      <c r="DN862" s="167"/>
      <c r="DO862" s="167"/>
      <c r="DP862" s="167"/>
      <c r="DQ862" s="167"/>
      <c r="DR862" s="167"/>
      <c r="DS862" s="167"/>
      <c r="DT862" s="167"/>
      <c r="DU862" s="167"/>
      <c r="DV862" s="167"/>
      <c r="DW862" s="167"/>
      <c r="DX862" s="167"/>
      <c r="DY862" s="167"/>
      <c r="DZ862" s="167"/>
      <c r="EA862" s="167"/>
      <c r="EB862" s="167"/>
      <c r="EC862" s="167"/>
      <c r="ED862" s="167"/>
      <c r="EE862" s="167"/>
      <c r="EF862" s="167"/>
      <c r="EG862" s="167"/>
      <c r="EH862" s="167"/>
      <c r="EI862" s="167"/>
    </row>
    <row r="863" spans="1:139" s="62" customFormat="1" ht="66.75" customHeight="1">
      <c r="A863" s="35">
        <v>26</v>
      </c>
      <c r="B863" s="144" t="s">
        <v>868</v>
      </c>
      <c r="C863" s="36">
        <v>0</v>
      </c>
      <c r="D863" s="36">
        <v>16110.43</v>
      </c>
      <c r="E863" s="36">
        <v>0</v>
      </c>
      <c r="F863" s="36">
        <v>16110.43</v>
      </c>
      <c r="G863" s="36">
        <v>0</v>
      </c>
      <c r="H863" s="36">
        <v>16110.43</v>
      </c>
      <c r="I863" s="36">
        <v>0</v>
      </c>
      <c r="J863" s="36">
        <v>0</v>
      </c>
      <c r="K863" s="36">
        <v>0</v>
      </c>
      <c r="L863" s="36">
        <v>0</v>
      </c>
      <c r="M863" s="36">
        <v>0</v>
      </c>
      <c r="N863" s="36">
        <v>0</v>
      </c>
      <c r="O863" s="61"/>
      <c r="P863" s="61"/>
      <c r="Q863" s="61"/>
      <c r="R863" s="61"/>
      <c r="S863" s="61"/>
      <c r="T863" s="61"/>
      <c r="U863" s="61"/>
      <c r="V863" s="61"/>
      <c r="W863" s="61"/>
      <c r="X863" s="61"/>
      <c r="Y863" s="61"/>
      <c r="Z863" s="61"/>
      <c r="AA863" s="61"/>
      <c r="AB863" s="61"/>
      <c r="AC863" s="61"/>
      <c r="AD863" s="61"/>
      <c r="AE863" s="167"/>
      <c r="AF863" s="167"/>
      <c r="AG863" s="167"/>
      <c r="AH863" s="167"/>
      <c r="AI863" s="167"/>
      <c r="AJ863" s="167"/>
      <c r="AK863" s="167"/>
      <c r="AL863" s="167"/>
      <c r="AM863" s="167"/>
      <c r="AN863" s="167"/>
      <c r="AO863" s="167"/>
      <c r="AP863" s="167"/>
      <c r="AQ863" s="167"/>
      <c r="AR863" s="167"/>
      <c r="AS863" s="167"/>
      <c r="AT863" s="167"/>
      <c r="AU863" s="167"/>
      <c r="AV863" s="167"/>
      <c r="AW863" s="167"/>
      <c r="AX863" s="167"/>
      <c r="AY863" s="167"/>
      <c r="AZ863" s="167"/>
      <c r="BA863" s="167"/>
      <c r="BB863" s="167"/>
      <c r="BC863" s="167"/>
      <c r="BD863" s="167"/>
      <c r="BE863" s="167"/>
      <c r="BF863" s="167"/>
      <c r="BG863" s="167"/>
      <c r="BH863" s="167"/>
      <c r="BI863" s="167"/>
      <c r="BJ863" s="167"/>
      <c r="BK863" s="167"/>
      <c r="BL863" s="167"/>
      <c r="BM863" s="167"/>
      <c r="BN863" s="167"/>
      <c r="BO863" s="167"/>
      <c r="BP863" s="167"/>
      <c r="BQ863" s="167"/>
      <c r="BR863" s="167"/>
      <c r="BT863" s="167"/>
      <c r="BU863" s="167"/>
      <c r="BV863" s="167"/>
      <c r="BW863" s="167"/>
      <c r="BX863" s="167"/>
      <c r="BY863" s="167"/>
      <c r="BZ863" s="167"/>
      <c r="CA863" s="167"/>
      <c r="CB863" s="167"/>
      <c r="CC863" s="167"/>
      <c r="CD863" s="167"/>
      <c r="CE863" s="167"/>
      <c r="CF863" s="167"/>
      <c r="CG863" s="167"/>
      <c r="CH863" s="167"/>
      <c r="CI863" s="167"/>
      <c r="CJ863" s="167"/>
      <c r="CK863" s="167"/>
      <c r="CL863" s="167"/>
      <c r="CM863" s="167"/>
      <c r="CN863" s="167"/>
      <c r="CO863" s="167"/>
      <c r="CP863" s="167"/>
      <c r="CQ863" s="167"/>
      <c r="CR863" s="167"/>
      <c r="CS863" s="167"/>
      <c r="CT863" s="167"/>
      <c r="CU863" s="167"/>
      <c r="CV863" s="167"/>
      <c r="CW863" s="167"/>
      <c r="CX863" s="167"/>
      <c r="CY863" s="167"/>
      <c r="CZ863" s="167"/>
      <c r="DA863" s="167"/>
      <c r="DB863" s="167"/>
      <c r="DC863" s="167"/>
      <c r="DD863" s="167"/>
      <c r="DE863" s="167"/>
      <c r="DF863" s="167"/>
      <c r="DG863" s="167"/>
      <c r="DH863" s="167"/>
      <c r="DI863" s="167"/>
      <c r="DJ863" s="167"/>
      <c r="DK863" s="167"/>
      <c r="DL863" s="167"/>
      <c r="DM863" s="167"/>
      <c r="DN863" s="167"/>
      <c r="DO863" s="167"/>
      <c r="DP863" s="167"/>
      <c r="DQ863" s="167"/>
      <c r="DR863" s="167"/>
      <c r="DS863" s="167"/>
      <c r="DT863" s="167"/>
      <c r="DU863" s="167"/>
      <c r="DV863" s="167"/>
      <c r="DW863" s="167"/>
      <c r="DX863" s="167"/>
      <c r="DY863" s="167"/>
      <c r="DZ863" s="167"/>
      <c r="EA863" s="167"/>
      <c r="EB863" s="167"/>
      <c r="EC863" s="167"/>
      <c r="ED863" s="167"/>
      <c r="EE863" s="167"/>
      <c r="EF863" s="167"/>
      <c r="EG863" s="167"/>
      <c r="EH863" s="167"/>
      <c r="EI863" s="167"/>
    </row>
    <row r="864" spans="1:139" s="62" customFormat="1" ht="47.25">
      <c r="A864" s="23">
        <v>26</v>
      </c>
      <c r="B864" s="24" t="s">
        <v>659</v>
      </c>
      <c r="C864" s="25">
        <v>20195.978999999999</v>
      </c>
      <c r="D864" s="25">
        <v>0</v>
      </c>
      <c r="E864" s="25">
        <v>20195.978999999999</v>
      </c>
      <c r="F864" s="25">
        <v>0</v>
      </c>
      <c r="G864" s="25">
        <v>20195.978999999999</v>
      </c>
      <c r="H864" s="25">
        <v>0</v>
      </c>
      <c r="I864" s="25">
        <v>20195.978999999999</v>
      </c>
      <c r="J864" s="25">
        <v>0</v>
      </c>
      <c r="K864" s="25">
        <v>20195.978999999999</v>
      </c>
      <c r="L864" s="25">
        <v>0</v>
      </c>
      <c r="M864" s="25">
        <v>0</v>
      </c>
      <c r="N864" s="25">
        <v>0</v>
      </c>
      <c r="O864" s="61"/>
      <c r="P864" s="61"/>
      <c r="Q864" s="61"/>
      <c r="R864" s="61"/>
      <c r="S864" s="61"/>
      <c r="T864" s="61"/>
      <c r="U864" s="61"/>
      <c r="V864" s="61"/>
      <c r="W864" s="61"/>
      <c r="X864" s="61"/>
      <c r="Y864" s="61"/>
      <c r="Z864" s="61"/>
      <c r="AA864" s="61"/>
      <c r="AB864" s="61"/>
      <c r="AC864" s="61"/>
      <c r="AD864" s="61"/>
      <c r="AE864" s="167"/>
      <c r="AF864" s="167"/>
      <c r="AG864" s="167"/>
      <c r="AH864" s="167"/>
      <c r="AI864" s="167"/>
      <c r="AJ864" s="167"/>
      <c r="AK864" s="167"/>
      <c r="AL864" s="167"/>
      <c r="AM864" s="167"/>
      <c r="AN864" s="167"/>
      <c r="AO864" s="167"/>
      <c r="AP864" s="167"/>
      <c r="AQ864" s="167"/>
      <c r="AR864" s="167"/>
      <c r="AS864" s="167"/>
      <c r="AT864" s="167"/>
      <c r="AU864" s="167"/>
      <c r="AV864" s="167"/>
      <c r="AW864" s="167"/>
      <c r="AX864" s="167"/>
      <c r="AY864" s="167"/>
      <c r="AZ864" s="167"/>
      <c r="BA864" s="167"/>
      <c r="BB864" s="167"/>
      <c r="BC864" s="167"/>
      <c r="BD864" s="167"/>
      <c r="BE864" s="167"/>
      <c r="BF864" s="167"/>
      <c r="BG864" s="167"/>
      <c r="BH864" s="167"/>
      <c r="BI864" s="167"/>
      <c r="BJ864" s="167"/>
      <c r="BK864" s="167"/>
      <c r="BL864" s="167"/>
      <c r="BM864" s="167"/>
      <c r="BN864" s="167"/>
      <c r="BO864" s="167"/>
      <c r="BP864" s="167"/>
      <c r="BQ864" s="167"/>
      <c r="BR864" s="167"/>
      <c r="BT864" s="167"/>
      <c r="BU864" s="167"/>
      <c r="BV864" s="167"/>
      <c r="BW864" s="167"/>
      <c r="BX864" s="167"/>
      <c r="BY864" s="167"/>
      <c r="BZ864" s="167"/>
      <c r="CA864" s="167"/>
      <c r="CB864" s="167"/>
      <c r="CC864" s="167"/>
      <c r="CD864" s="167"/>
      <c r="CE864" s="167"/>
      <c r="CF864" s="167"/>
      <c r="CG864" s="167"/>
      <c r="CH864" s="167"/>
      <c r="CI864" s="167"/>
      <c r="CJ864" s="167"/>
      <c r="CK864" s="167"/>
      <c r="CL864" s="167"/>
      <c r="CM864" s="167"/>
      <c r="CN864" s="167"/>
      <c r="CO864" s="167"/>
      <c r="CP864" s="167"/>
      <c r="CQ864" s="167"/>
      <c r="CR864" s="167"/>
      <c r="CS864" s="167"/>
      <c r="CT864" s="167"/>
      <c r="CU864" s="167"/>
      <c r="CV864" s="167"/>
      <c r="CW864" s="167"/>
      <c r="CX864" s="167"/>
      <c r="CY864" s="167"/>
      <c r="CZ864" s="167"/>
      <c r="DA864" s="167"/>
      <c r="DB864" s="167"/>
      <c r="DC864" s="167"/>
      <c r="DD864" s="167"/>
      <c r="DE864" s="167"/>
      <c r="DF864" s="167"/>
      <c r="DG864" s="167"/>
      <c r="DH864" s="167"/>
      <c r="DI864" s="167"/>
      <c r="DJ864" s="167"/>
      <c r="DK864" s="167"/>
      <c r="DL864" s="167"/>
      <c r="DM864" s="167"/>
      <c r="DN864" s="167"/>
      <c r="DO864" s="167"/>
      <c r="DP864" s="167"/>
      <c r="DQ864" s="167"/>
      <c r="DR864" s="167"/>
      <c r="DS864" s="167"/>
      <c r="DT864" s="167"/>
      <c r="DU864" s="167"/>
      <c r="DV864" s="167"/>
      <c r="DW864" s="167"/>
      <c r="DX864" s="167"/>
      <c r="DY864" s="167"/>
      <c r="DZ864" s="167"/>
      <c r="EA864" s="167"/>
      <c r="EB864" s="167"/>
      <c r="EC864" s="167"/>
      <c r="ED864" s="167"/>
      <c r="EE864" s="167"/>
      <c r="EF864" s="167"/>
      <c r="EG864" s="167"/>
      <c r="EH864" s="167"/>
      <c r="EI864" s="167"/>
    </row>
    <row r="865" spans="1:139" s="62" customFormat="1" ht="47.25">
      <c r="A865" s="23">
        <v>26</v>
      </c>
      <c r="B865" s="24" t="s">
        <v>660</v>
      </c>
      <c r="C865" s="25">
        <v>11377.5</v>
      </c>
      <c r="D865" s="25">
        <v>0</v>
      </c>
      <c r="E865" s="25">
        <v>11377.5</v>
      </c>
      <c r="F865" s="25">
        <v>0</v>
      </c>
      <c r="G865" s="25">
        <v>5700</v>
      </c>
      <c r="H865" s="25">
        <v>0</v>
      </c>
      <c r="I865" s="25">
        <v>5700</v>
      </c>
      <c r="J865" s="25">
        <v>0</v>
      </c>
      <c r="K865" s="25">
        <v>0</v>
      </c>
      <c r="L865" s="25">
        <v>0</v>
      </c>
      <c r="M865" s="25">
        <v>0</v>
      </c>
      <c r="N865" s="25">
        <v>0</v>
      </c>
      <c r="O865" s="61"/>
      <c r="P865" s="61"/>
      <c r="Q865" s="61"/>
      <c r="R865" s="61"/>
      <c r="S865" s="61"/>
      <c r="T865" s="61"/>
      <c r="U865" s="61"/>
      <c r="V865" s="61"/>
      <c r="W865" s="61"/>
      <c r="X865" s="61"/>
      <c r="Y865" s="61"/>
      <c r="Z865" s="61"/>
      <c r="AA865" s="61"/>
      <c r="AB865" s="61"/>
      <c r="AC865" s="61"/>
      <c r="AD865" s="61"/>
      <c r="AE865" s="167"/>
      <c r="AF865" s="167"/>
      <c r="AG865" s="167"/>
      <c r="AH865" s="167"/>
      <c r="AI865" s="167"/>
      <c r="AJ865" s="167"/>
      <c r="AK865" s="167"/>
      <c r="AL865" s="167"/>
      <c r="AM865" s="167"/>
      <c r="AN865" s="167"/>
      <c r="AO865" s="167"/>
      <c r="AP865" s="167"/>
      <c r="AQ865" s="167"/>
      <c r="AR865" s="167"/>
      <c r="AS865" s="167"/>
      <c r="AT865" s="167"/>
      <c r="AU865" s="167"/>
      <c r="AV865" s="167"/>
      <c r="AW865" s="167"/>
      <c r="AX865" s="167"/>
      <c r="AY865" s="167"/>
      <c r="AZ865" s="167"/>
      <c r="BA865" s="167"/>
      <c r="BB865" s="167"/>
      <c r="BC865" s="167"/>
      <c r="BD865" s="167"/>
      <c r="BE865" s="167"/>
      <c r="BF865" s="167"/>
      <c r="BG865" s="167"/>
      <c r="BH865" s="167"/>
      <c r="BI865" s="167"/>
      <c r="BJ865" s="167"/>
      <c r="BK865" s="167"/>
      <c r="BL865" s="167"/>
      <c r="BM865" s="167"/>
      <c r="BN865" s="167"/>
      <c r="BO865" s="167"/>
      <c r="BP865" s="167"/>
      <c r="BQ865" s="167"/>
      <c r="BR865" s="167"/>
      <c r="BT865" s="167"/>
      <c r="BU865" s="167"/>
      <c r="BV865" s="167"/>
      <c r="BW865" s="167"/>
      <c r="BX865" s="167"/>
      <c r="BY865" s="167"/>
      <c r="BZ865" s="167"/>
      <c r="CA865" s="167"/>
      <c r="CB865" s="167"/>
      <c r="CC865" s="167"/>
      <c r="CD865" s="167"/>
      <c r="CE865" s="167"/>
      <c r="CF865" s="167"/>
      <c r="CG865" s="167"/>
      <c r="CH865" s="167"/>
      <c r="CI865" s="167"/>
      <c r="CJ865" s="167"/>
      <c r="CK865" s="167"/>
      <c r="CL865" s="167"/>
      <c r="CM865" s="167"/>
      <c r="CN865" s="167"/>
      <c r="CO865" s="167"/>
      <c r="CP865" s="167"/>
      <c r="CQ865" s="167"/>
      <c r="CR865" s="167"/>
      <c r="CS865" s="167"/>
      <c r="CT865" s="167"/>
      <c r="CU865" s="167"/>
      <c r="CV865" s="167"/>
      <c r="CW865" s="167"/>
      <c r="CX865" s="167"/>
      <c r="CY865" s="167"/>
      <c r="CZ865" s="167"/>
      <c r="DA865" s="167"/>
      <c r="DB865" s="167"/>
      <c r="DC865" s="167"/>
      <c r="DD865" s="167"/>
      <c r="DE865" s="167"/>
      <c r="DF865" s="167"/>
      <c r="DG865" s="167"/>
      <c r="DH865" s="167"/>
      <c r="DI865" s="167"/>
      <c r="DJ865" s="167"/>
      <c r="DK865" s="167"/>
      <c r="DL865" s="167"/>
      <c r="DM865" s="167"/>
      <c r="DN865" s="167"/>
      <c r="DO865" s="167"/>
      <c r="DP865" s="167"/>
      <c r="DQ865" s="167"/>
      <c r="DR865" s="167"/>
      <c r="DS865" s="167"/>
      <c r="DT865" s="167"/>
      <c r="DU865" s="167"/>
      <c r="DV865" s="167"/>
      <c r="DW865" s="167"/>
      <c r="DX865" s="167"/>
      <c r="DY865" s="167"/>
      <c r="DZ865" s="167"/>
      <c r="EA865" s="167"/>
      <c r="EB865" s="167"/>
      <c r="EC865" s="167"/>
      <c r="ED865" s="167"/>
      <c r="EE865" s="167"/>
      <c r="EF865" s="167"/>
      <c r="EG865" s="167"/>
      <c r="EH865" s="167"/>
      <c r="EI865" s="167"/>
    </row>
    <row r="866" spans="1:139" s="62" customFormat="1" ht="31.5">
      <c r="A866" s="23">
        <v>26</v>
      </c>
      <c r="B866" s="24" t="s">
        <v>279</v>
      </c>
      <c r="C866" s="25">
        <v>0</v>
      </c>
      <c r="D866" s="25">
        <v>6275.9</v>
      </c>
      <c r="E866" s="25">
        <v>0</v>
      </c>
      <c r="F866" s="25">
        <v>6275.9</v>
      </c>
      <c r="G866" s="25">
        <v>0</v>
      </c>
      <c r="H866" s="25">
        <v>6275.9</v>
      </c>
      <c r="I866" s="25">
        <v>0</v>
      </c>
      <c r="J866" s="25">
        <v>0</v>
      </c>
      <c r="K866" s="25">
        <v>0</v>
      </c>
      <c r="L866" s="25">
        <v>0</v>
      </c>
      <c r="M866" s="25">
        <v>0</v>
      </c>
      <c r="N866" s="25">
        <v>0</v>
      </c>
      <c r="O866" s="61"/>
      <c r="P866" s="61"/>
      <c r="Q866" s="61"/>
      <c r="R866" s="61"/>
      <c r="S866" s="61"/>
      <c r="T866" s="61"/>
      <c r="U866" s="61"/>
      <c r="V866" s="61"/>
      <c r="W866" s="61"/>
      <c r="X866" s="61"/>
      <c r="Y866" s="61"/>
      <c r="Z866" s="61"/>
      <c r="AA866" s="61"/>
      <c r="AB866" s="61"/>
      <c r="AC866" s="61"/>
      <c r="AD866" s="61"/>
      <c r="AE866" s="167"/>
      <c r="AF866" s="167"/>
      <c r="AG866" s="167"/>
      <c r="AH866" s="167"/>
      <c r="AI866" s="167"/>
      <c r="AJ866" s="167"/>
      <c r="AK866" s="167"/>
      <c r="AL866" s="167"/>
      <c r="AM866" s="167"/>
      <c r="AN866" s="167"/>
      <c r="AO866" s="167"/>
      <c r="AP866" s="167"/>
      <c r="AQ866" s="167"/>
      <c r="AR866" s="167"/>
      <c r="AS866" s="167"/>
      <c r="AT866" s="167"/>
      <c r="AU866" s="167"/>
      <c r="AV866" s="167"/>
      <c r="AW866" s="167"/>
      <c r="AX866" s="167"/>
      <c r="AY866" s="167"/>
      <c r="AZ866" s="167"/>
      <c r="BA866" s="167"/>
      <c r="BB866" s="167"/>
      <c r="BC866" s="167"/>
      <c r="BD866" s="167"/>
      <c r="BE866" s="167"/>
      <c r="BF866" s="167"/>
      <c r="BG866" s="167"/>
      <c r="BH866" s="167"/>
      <c r="BI866" s="167"/>
      <c r="BJ866" s="167"/>
      <c r="BK866" s="167"/>
      <c r="BL866" s="167"/>
      <c r="BM866" s="167"/>
      <c r="BN866" s="167"/>
      <c r="BO866" s="167"/>
      <c r="BP866" s="167"/>
      <c r="BQ866" s="167"/>
      <c r="BR866" s="167"/>
      <c r="BT866" s="167"/>
      <c r="BU866" s="167"/>
      <c r="BV866" s="167"/>
      <c r="BW866" s="167"/>
      <c r="BX866" s="167"/>
      <c r="BY866" s="167"/>
      <c r="BZ866" s="167"/>
      <c r="CA866" s="167"/>
      <c r="CB866" s="167"/>
      <c r="CC866" s="167"/>
      <c r="CD866" s="167"/>
      <c r="CE866" s="167"/>
      <c r="CF866" s="167"/>
      <c r="CG866" s="167"/>
      <c r="CH866" s="167"/>
      <c r="CI866" s="167"/>
      <c r="CJ866" s="167"/>
      <c r="CK866" s="167"/>
      <c r="CL866" s="167"/>
      <c r="CM866" s="167"/>
      <c r="CN866" s="167"/>
      <c r="CO866" s="167"/>
      <c r="CP866" s="167"/>
      <c r="CQ866" s="167"/>
      <c r="CR866" s="167"/>
      <c r="CS866" s="167"/>
      <c r="CT866" s="167"/>
      <c r="CU866" s="167"/>
      <c r="CV866" s="167"/>
      <c r="CW866" s="167"/>
      <c r="CX866" s="167"/>
      <c r="CY866" s="167"/>
      <c r="CZ866" s="167"/>
      <c r="DA866" s="167"/>
      <c r="DB866" s="167"/>
      <c r="DC866" s="167"/>
      <c r="DD866" s="167"/>
      <c r="DE866" s="167"/>
      <c r="DF866" s="167"/>
      <c r="DG866" s="167"/>
      <c r="DH866" s="167"/>
      <c r="DI866" s="167"/>
      <c r="DJ866" s="167"/>
      <c r="DK866" s="167"/>
      <c r="DL866" s="167"/>
      <c r="DM866" s="167"/>
      <c r="DN866" s="167"/>
      <c r="DO866" s="167"/>
      <c r="DP866" s="167"/>
      <c r="DQ866" s="167"/>
      <c r="DR866" s="167"/>
      <c r="DS866" s="167"/>
      <c r="DT866" s="167"/>
      <c r="DU866" s="167"/>
      <c r="DV866" s="167"/>
      <c r="DW866" s="167"/>
      <c r="DX866" s="167"/>
      <c r="DY866" s="167"/>
      <c r="DZ866" s="167"/>
      <c r="EA866" s="167"/>
      <c r="EB866" s="167"/>
      <c r="EC866" s="167"/>
      <c r="ED866" s="167"/>
      <c r="EE866" s="167"/>
      <c r="EF866" s="167"/>
      <c r="EG866" s="167"/>
      <c r="EH866" s="167"/>
      <c r="EI866" s="167"/>
    </row>
    <row r="867" spans="1:139" s="62" customFormat="1" ht="78" customHeight="1">
      <c r="A867" s="23">
        <v>26</v>
      </c>
      <c r="B867" s="146" t="s">
        <v>802</v>
      </c>
      <c r="C867" s="25">
        <v>0</v>
      </c>
      <c r="D867" s="25">
        <v>15504.472</v>
      </c>
      <c r="E867" s="25">
        <v>0</v>
      </c>
      <c r="F867" s="25">
        <v>15504.472</v>
      </c>
      <c r="G867" s="25">
        <v>0</v>
      </c>
      <c r="H867" s="25">
        <v>15504.472</v>
      </c>
      <c r="I867" s="25">
        <v>0</v>
      </c>
      <c r="J867" s="25">
        <v>9281.4339999999993</v>
      </c>
      <c r="K867" s="25">
        <v>0</v>
      </c>
      <c r="L867" s="25">
        <v>9258.5619999999999</v>
      </c>
      <c r="M867" s="25">
        <v>0</v>
      </c>
      <c r="N867" s="25">
        <v>0</v>
      </c>
      <c r="O867" s="61"/>
      <c r="P867" s="61"/>
      <c r="Q867" s="61"/>
      <c r="R867" s="61"/>
      <c r="S867" s="61"/>
      <c r="T867" s="61"/>
      <c r="U867" s="61"/>
      <c r="V867" s="61"/>
      <c r="W867" s="61"/>
      <c r="X867" s="61"/>
      <c r="Y867" s="61"/>
      <c r="Z867" s="61"/>
      <c r="AA867" s="61"/>
      <c r="AB867" s="61"/>
      <c r="AC867" s="61"/>
      <c r="AD867" s="61"/>
      <c r="AE867" s="167"/>
      <c r="AF867" s="167"/>
      <c r="AG867" s="167"/>
      <c r="AH867" s="167"/>
      <c r="AI867" s="167"/>
      <c r="AJ867" s="167"/>
      <c r="AK867" s="167"/>
      <c r="AL867" s="167"/>
      <c r="AM867" s="167"/>
      <c r="AN867" s="167"/>
      <c r="AO867" s="167"/>
      <c r="AP867" s="167"/>
      <c r="AQ867" s="167"/>
      <c r="AR867" s="167"/>
      <c r="AS867" s="167"/>
      <c r="AT867" s="167"/>
      <c r="AU867" s="167"/>
      <c r="AV867" s="167"/>
      <c r="AW867" s="167"/>
      <c r="AX867" s="167"/>
      <c r="AY867" s="167"/>
      <c r="AZ867" s="167"/>
      <c r="BA867" s="167"/>
      <c r="BB867" s="167"/>
      <c r="BC867" s="167"/>
      <c r="BD867" s="167"/>
      <c r="BE867" s="167"/>
      <c r="BF867" s="167"/>
      <c r="BG867" s="167"/>
      <c r="BH867" s="167"/>
      <c r="BI867" s="167"/>
      <c r="BJ867" s="167"/>
      <c r="BK867" s="167"/>
      <c r="BL867" s="167"/>
      <c r="BM867" s="167"/>
      <c r="BN867" s="167"/>
      <c r="BO867" s="167"/>
      <c r="BP867" s="167"/>
      <c r="BQ867" s="167"/>
      <c r="BR867" s="167"/>
      <c r="BT867" s="167"/>
      <c r="BU867" s="167"/>
      <c r="BV867" s="167"/>
      <c r="BW867" s="167"/>
      <c r="BX867" s="167"/>
      <c r="BY867" s="167"/>
      <c r="BZ867" s="167"/>
      <c r="CA867" s="167"/>
      <c r="CB867" s="167"/>
      <c r="CC867" s="167"/>
      <c r="CD867" s="167"/>
      <c r="CE867" s="167"/>
      <c r="CF867" s="167"/>
      <c r="CG867" s="167"/>
      <c r="CH867" s="167"/>
      <c r="CI867" s="167"/>
      <c r="CJ867" s="167"/>
      <c r="CK867" s="167"/>
      <c r="CL867" s="167"/>
      <c r="CM867" s="167"/>
      <c r="CN867" s="167"/>
      <c r="CO867" s="167"/>
      <c r="CP867" s="167"/>
      <c r="CQ867" s="167"/>
      <c r="CR867" s="167"/>
      <c r="CS867" s="167"/>
      <c r="CT867" s="167"/>
      <c r="CU867" s="167"/>
      <c r="CV867" s="167"/>
      <c r="CW867" s="167"/>
      <c r="CX867" s="167"/>
      <c r="CY867" s="167"/>
      <c r="CZ867" s="167"/>
      <c r="DA867" s="167"/>
      <c r="DB867" s="167"/>
      <c r="DC867" s="167"/>
      <c r="DD867" s="167"/>
      <c r="DE867" s="167"/>
      <c r="DF867" s="167"/>
      <c r="DG867" s="167"/>
      <c r="DH867" s="167"/>
      <c r="DI867" s="167"/>
      <c r="DJ867" s="167"/>
      <c r="DK867" s="167"/>
      <c r="DL867" s="167"/>
      <c r="DM867" s="167"/>
      <c r="DN867" s="167"/>
      <c r="DO867" s="167"/>
      <c r="DP867" s="167"/>
      <c r="DQ867" s="167"/>
      <c r="DR867" s="167"/>
      <c r="DS867" s="167"/>
      <c r="DT867" s="167"/>
      <c r="DU867" s="167"/>
      <c r="DV867" s="167"/>
      <c r="DW867" s="167"/>
      <c r="DX867" s="167"/>
      <c r="DY867" s="167"/>
      <c r="DZ867" s="167"/>
      <c r="EA867" s="167"/>
      <c r="EB867" s="167"/>
      <c r="EC867" s="167"/>
      <c r="ED867" s="167"/>
      <c r="EE867" s="167"/>
      <c r="EF867" s="167"/>
      <c r="EG867" s="167"/>
      <c r="EH867" s="167"/>
      <c r="EI867" s="167"/>
    </row>
    <row r="868" spans="1:139" s="62" customFormat="1" ht="60" customHeight="1">
      <c r="A868" s="23">
        <v>26</v>
      </c>
      <c r="B868" s="146" t="s">
        <v>803</v>
      </c>
      <c r="C868" s="25">
        <v>4019.23</v>
      </c>
      <c r="D868" s="25">
        <v>9489.57</v>
      </c>
      <c r="E868" s="25">
        <v>4019.23</v>
      </c>
      <c r="F868" s="25">
        <v>9489.57</v>
      </c>
      <c r="G868" s="25">
        <v>4019.23</v>
      </c>
      <c r="H868" s="25">
        <v>9489.57</v>
      </c>
      <c r="I868" s="25">
        <v>4019.23</v>
      </c>
      <c r="J868" s="25">
        <v>9489.57</v>
      </c>
      <c r="K868" s="25">
        <v>3754.9070000000002</v>
      </c>
      <c r="L868" s="25">
        <v>2300.9699999999998</v>
      </c>
      <c r="M868" s="25">
        <v>0</v>
      </c>
      <c r="N868" s="25">
        <v>0</v>
      </c>
      <c r="O868" s="61"/>
      <c r="P868" s="61"/>
      <c r="Q868" s="61"/>
      <c r="R868" s="61"/>
      <c r="S868" s="61"/>
      <c r="T868" s="61"/>
      <c r="U868" s="61"/>
      <c r="V868" s="61"/>
      <c r="W868" s="61"/>
      <c r="X868" s="61"/>
      <c r="Y868" s="61"/>
      <c r="Z868" s="61"/>
      <c r="AA868" s="61"/>
      <c r="AB868" s="61"/>
      <c r="AC868" s="61"/>
      <c r="AD868" s="61"/>
      <c r="AE868" s="167"/>
      <c r="AF868" s="167"/>
      <c r="AG868" s="167"/>
      <c r="AH868" s="167"/>
      <c r="AI868" s="167"/>
      <c r="AJ868" s="167"/>
      <c r="AK868" s="167"/>
      <c r="AL868" s="167"/>
      <c r="AM868" s="167"/>
      <c r="AN868" s="167"/>
      <c r="AO868" s="167"/>
      <c r="AP868" s="167"/>
      <c r="AQ868" s="167"/>
      <c r="AR868" s="167"/>
      <c r="AS868" s="167"/>
      <c r="AT868" s="167"/>
      <c r="AU868" s="167"/>
      <c r="AV868" s="167"/>
      <c r="AW868" s="167"/>
      <c r="AX868" s="167"/>
      <c r="AY868" s="167"/>
      <c r="AZ868" s="167"/>
      <c r="BA868" s="167"/>
      <c r="BB868" s="167"/>
      <c r="BC868" s="167"/>
      <c r="BD868" s="167"/>
      <c r="BE868" s="167"/>
      <c r="BF868" s="167"/>
      <c r="BG868" s="167"/>
      <c r="BH868" s="167"/>
      <c r="BI868" s="167"/>
      <c r="BJ868" s="167"/>
      <c r="BK868" s="167"/>
      <c r="BL868" s="167"/>
      <c r="BM868" s="167"/>
      <c r="BN868" s="167"/>
      <c r="BO868" s="167"/>
      <c r="BP868" s="167"/>
      <c r="BQ868" s="167"/>
      <c r="BR868" s="167"/>
      <c r="BT868" s="167"/>
      <c r="BU868" s="167"/>
      <c r="BV868" s="167"/>
      <c r="BW868" s="167"/>
      <c r="BX868" s="167"/>
      <c r="BY868" s="167"/>
      <c r="BZ868" s="167"/>
      <c r="CA868" s="167"/>
      <c r="CB868" s="167"/>
      <c r="CC868" s="167"/>
      <c r="CD868" s="167"/>
      <c r="CE868" s="167"/>
      <c r="CF868" s="167"/>
      <c r="CG868" s="167"/>
      <c r="CH868" s="167"/>
      <c r="CI868" s="167"/>
      <c r="CJ868" s="167"/>
      <c r="CK868" s="167"/>
      <c r="CL868" s="167"/>
      <c r="CM868" s="167"/>
      <c r="CN868" s="167"/>
      <c r="CO868" s="167"/>
      <c r="CP868" s="167"/>
      <c r="CQ868" s="167"/>
      <c r="CR868" s="167"/>
      <c r="CS868" s="167"/>
      <c r="CT868" s="167"/>
      <c r="CU868" s="167"/>
      <c r="CV868" s="167"/>
      <c r="CW868" s="167"/>
      <c r="CX868" s="167"/>
      <c r="CY868" s="167"/>
      <c r="CZ868" s="167"/>
      <c r="DA868" s="167"/>
      <c r="DB868" s="167"/>
      <c r="DC868" s="167"/>
      <c r="DD868" s="167"/>
      <c r="DE868" s="167"/>
      <c r="DF868" s="167"/>
      <c r="DG868" s="167"/>
      <c r="DH868" s="167"/>
      <c r="DI868" s="167"/>
      <c r="DJ868" s="167"/>
      <c r="DK868" s="167"/>
      <c r="DL868" s="167"/>
      <c r="DM868" s="167"/>
      <c r="DN868" s="167"/>
      <c r="DO868" s="167"/>
      <c r="DP868" s="167"/>
      <c r="DQ868" s="167"/>
      <c r="DR868" s="167"/>
      <c r="DS868" s="167"/>
      <c r="DT868" s="167"/>
      <c r="DU868" s="167"/>
      <c r="DV868" s="167"/>
      <c r="DW868" s="167"/>
      <c r="DX868" s="167"/>
      <c r="DY868" s="167"/>
      <c r="DZ868" s="167"/>
      <c r="EA868" s="167"/>
      <c r="EB868" s="167"/>
      <c r="EC868" s="167"/>
      <c r="ED868" s="167"/>
      <c r="EE868" s="167"/>
      <c r="EF868" s="167"/>
      <c r="EG868" s="167"/>
      <c r="EH868" s="167"/>
      <c r="EI868" s="167"/>
    </row>
    <row r="869" spans="1:139" s="62" customFormat="1" ht="60.75" customHeight="1">
      <c r="A869" s="23">
        <v>26</v>
      </c>
      <c r="B869" s="146" t="s">
        <v>280</v>
      </c>
      <c r="C869" s="25">
        <v>12073.2</v>
      </c>
      <c r="D869" s="25">
        <v>3100.942</v>
      </c>
      <c r="E869" s="25">
        <v>12073.2</v>
      </c>
      <c r="F869" s="25">
        <v>3100.942</v>
      </c>
      <c r="G869" s="25">
        <v>12073.2</v>
      </c>
      <c r="H869" s="25">
        <v>3100.942</v>
      </c>
      <c r="I869" s="25">
        <v>12073.2</v>
      </c>
      <c r="J869" s="25">
        <v>0</v>
      </c>
      <c r="K869" s="25">
        <v>11463.971</v>
      </c>
      <c r="L869" s="25">
        <v>0</v>
      </c>
      <c r="M869" s="25">
        <v>0</v>
      </c>
      <c r="N869" s="25">
        <v>0</v>
      </c>
      <c r="O869" s="61"/>
      <c r="P869" s="61"/>
      <c r="Q869" s="61"/>
      <c r="R869" s="61"/>
      <c r="S869" s="61"/>
      <c r="T869" s="61"/>
      <c r="U869" s="61"/>
      <c r="V869" s="61"/>
      <c r="W869" s="61"/>
      <c r="X869" s="61"/>
      <c r="Y869" s="61"/>
      <c r="Z869" s="61"/>
      <c r="AA869" s="61"/>
      <c r="AB869" s="61"/>
      <c r="AC869" s="61"/>
      <c r="AD869" s="61"/>
      <c r="AE869" s="167"/>
      <c r="AF869" s="167"/>
      <c r="AG869" s="167"/>
      <c r="AH869" s="167"/>
      <c r="AI869" s="167"/>
      <c r="AJ869" s="167"/>
      <c r="AK869" s="167"/>
      <c r="AL869" s="167"/>
      <c r="AM869" s="167"/>
      <c r="AN869" s="167"/>
      <c r="AO869" s="167"/>
      <c r="AP869" s="167"/>
      <c r="AQ869" s="167"/>
      <c r="AR869" s="167"/>
      <c r="AS869" s="167"/>
      <c r="AT869" s="167"/>
      <c r="AU869" s="167"/>
      <c r="AV869" s="167"/>
      <c r="AW869" s="167"/>
      <c r="AX869" s="167"/>
      <c r="AY869" s="167"/>
      <c r="AZ869" s="167"/>
      <c r="BA869" s="167"/>
      <c r="BB869" s="167"/>
      <c r="BC869" s="167"/>
      <c r="BD869" s="167"/>
      <c r="BE869" s="167"/>
      <c r="BF869" s="167"/>
      <c r="BG869" s="167"/>
      <c r="BH869" s="167"/>
      <c r="BI869" s="167"/>
      <c r="BJ869" s="167"/>
      <c r="BK869" s="167"/>
      <c r="BL869" s="167"/>
      <c r="BM869" s="167"/>
      <c r="BN869" s="167"/>
      <c r="BO869" s="167"/>
      <c r="BP869" s="167"/>
      <c r="BQ869" s="167"/>
      <c r="BR869" s="167"/>
      <c r="BT869" s="167"/>
      <c r="BU869" s="167"/>
      <c r="BV869" s="167"/>
      <c r="BW869" s="167"/>
      <c r="BX869" s="167"/>
      <c r="BY869" s="167"/>
      <c r="BZ869" s="167"/>
      <c r="CA869" s="167"/>
      <c r="CB869" s="167"/>
      <c r="CC869" s="167"/>
      <c r="CD869" s="167"/>
      <c r="CE869" s="167"/>
      <c r="CF869" s="167"/>
      <c r="CG869" s="167"/>
      <c r="CH869" s="167"/>
      <c r="CI869" s="167"/>
      <c r="CJ869" s="167"/>
      <c r="CK869" s="167"/>
      <c r="CL869" s="167"/>
      <c r="CM869" s="167"/>
      <c r="CN869" s="167"/>
      <c r="CO869" s="167"/>
      <c r="CP869" s="167"/>
      <c r="CQ869" s="167"/>
      <c r="CR869" s="167"/>
      <c r="CS869" s="167"/>
      <c r="CT869" s="167"/>
      <c r="CU869" s="167"/>
      <c r="CV869" s="167"/>
      <c r="CW869" s="167"/>
      <c r="CX869" s="167"/>
      <c r="CY869" s="167"/>
      <c r="CZ869" s="167"/>
      <c r="DA869" s="167"/>
      <c r="DB869" s="167"/>
      <c r="DC869" s="167"/>
      <c r="DD869" s="167"/>
      <c r="DE869" s="167"/>
      <c r="DF869" s="167"/>
      <c r="DG869" s="167"/>
      <c r="DH869" s="167"/>
      <c r="DI869" s="167"/>
      <c r="DJ869" s="167"/>
      <c r="DK869" s="167"/>
      <c r="DL869" s="167"/>
      <c r="DM869" s="167"/>
      <c r="DN869" s="167"/>
      <c r="DO869" s="167"/>
      <c r="DP869" s="167"/>
      <c r="DQ869" s="167"/>
      <c r="DR869" s="167"/>
      <c r="DS869" s="167"/>
      <c r="DT869" s="167"/>
      <c r="DU869" s="167"/>
      <c r="DV869" s="167"/>
      <c r="DW869" s="167"/>
      <c r="DX869" s="167"/>
      <c r="DY869" s="167"/>
      <c r="DZ869" s="167"/>
      <c r="EA869" s="167"/>
      <c r="EB869" s="167"/>
      <c r="EC869" s="167"/>
      <c r="ED869" s="167"/>
      <c r="EE869" s="167"/>
      <c r="EF869" s="167"/>
      <c r="EG869" s="167"/>
      <c r="EH869" s="167"/>
      <c r="EI869" s="167"/>
    </row>
    <row r="870" spans="1:139" s="62" customFormat="1" ht="48" customHeight="1">
      <c r="A870" s="23">
        <v>26</v>
      </c>
      <c r="B870" s="146" t="s">
        <v>281</v>
      </c>
      <c r="C870" s="25">
        <v>0</v>
      </c>
      <c r="D870" s="25">
        <v>13964.5</v>
      </c>
      <c r="E870" s="25">
        <v>0</v>
      </c>
      <c r="F870" s="25">
        <v>13964.5</v>
      </c>
      <c r="G870" s="25">
        <v>0</v>
      </c>
      <c r="H870" s="25">
        <v>13964.5</v>
      </c>
      <c r="I870" s="25">
        <v>0</v>
      </c>
      <c r="J870" s="25">
        <v>0</v>
      </c>
      <c r="K870" s="25">
        <v>0</v>
      </c>
      <c r="L870" s="25">
        <v>0</v>
      </c>
      <c r="M870" s="25">
        <v>0</v>
      </c>
      <c r="N870" s="25">
        <v>0</v>
      </c>
      <c r="O870" s="61"/>
      <c r="P870" s="61"/>
      <c r="Q870" s="61"/>
      <c r="R870" s="61"/>
      <c r="S870" s="61"/>
      <c r="T870" s="61"/>
      <c r="U870" s="61"/>
      <c r="V870" s="61"/>
      <c r="W870" s="61"/>
      <c r="X870" s="61"/>
      <c r="Y870" s="61"/>
      <c r="Z870" s="61"/>
      <c r="AA870" s="61"/>
      <c r="AB870" s="61"/>
      <c r="AC870" s="61"/>
      <c r="AD870" s="61"/>
      <c r="AE870" s="167"/>
      <c r="AF870" s="167"/>
      <c r="AG870" s="167"/>
      <c r="AH870" s="167"/>
      <c r="AI870" s="167"/>
      <c r="AJ870" s="167"/>
      <c r="AK870" s="167"/>
      <c r="AL870" s="167"/>
      <c r="AM870" s="167"/>
      <c r="AN870" s="167"/>
      <c r="AO870" s="167"/>
      <c r="AP870" s="167"/>
      <c r="AQ870" s="167"/>
      <c r="AR870" s="167"/>
      <c r="AS870" s="167"/>
      <c r="AT870" s="167"/>
      <c r="AU870" s="167"/>
      <c r="AV870" s="167"/>
      <c r="AW870" s="167"/>
      <c r="AX870" s="167"/>
      <c r="AY870" s="167"/>
      <c r="AZ870" s="167"/>
      <c r="BA870" s="167"/>
      <c r="BB870" s="167"/>
      <c r="BC870" s="167"/>
      <c r="BD870" s="167"/>
      <c r="BE870" s="167"/>
      <c r="BF870" s="167"/>
      <c r="BG870" s="167"/>
      <c r="BH870" s="167"/>
      <c r="BI870" s="167"/>
      <c r="BJ870" s="167"/>
      <c r="BK870" s="167"/>
      <c r="BL870" s="167"/>
      <c r="BM870" s="167"/>
      <c r="BN870" s="167"/>
      <c r="BO870" s="167"/>
      <c r="BP870" s="167"/>
      <c r="BQ870" s="167"/>
      <c r="BR870" s="167"/>
    </row>
    <row r="871" spans="1:139">
      <c r="A871" s="54"/>
      <c r="B871" s="124" t="s">
        <v>282</v>
      </c>
      <c r="C871" s="63">
        <f t="shared" ref="C871:N871" si="25">SUM(C11)</f>
        <v>3860472.9910000004</v>
      </c>
      <c r="D871" s="63">
        <f t="shared" si="25"/>
        <v>1949912.551</v>
      </c>
      <c r="E871" s="63">
        <f t="shared" si="25"/>
        <v>0</v>
      </c>
      <c r="F871" s="63">
        <f t="shared" si="25"/>
        <v>0</v>
      </c>
      <c r="G871" s="63">
        <f t="shared" si="25"/>
        <v>0</v>
      </c>
      <c r="H871" s="63">
        <f t="shared" si="25"/>
        <v>0</v>
      </c>
      <c r="I871" s="63">
        <f t="shared" si="25"/>
        <v>0</v>
      </c>
      <c r="J871" s="63">
        <f t="shared" si="25"/>
        <v>0</v>
      </c>
      <c r="K871" s="63">
        <f t="shared" si="25"/>
        <v>0</v>
      </c>
      <c r="L871" s="63">
        <f t="shared" si="25"/>
        <v>0</v>
      </c>
      <c r="M871" s="63">
        <f t="shared" si="25"/>
        <v>0</v>
      </c>
      <c r="N871" s="63">
        <f t="shared" si="25"/>
        <v>0</v>
      </c>
      <c r="AE871" s="168"/>
      <c r="AF871" s="168"/>
      <c r="AG871" s="168"/>
      <c r="AH871" s="168"/>
      <c r="AI871" s="168"/>
      <c r="AJ871" s="168"/>
      <c r="AK871" s="168"/>
      <c r="AL871" s="168"/>
      <c r="AM871" s="168"/>
      <c r="AN871" s="168"/>
      <c r="AO871" s="168"/>
      <c r="AP871" s="168"/>
      <c r="AQ871" s="168"/>
      <c r="AR871" s="168"/>
      <c r="AS871" s="168"/>
      <c r="AT871" s="168"/>
      <c r="AU871" s="168"/>
      <c r="AV871" s="168"/>
      <c r="AW871" s="168"/>
      <c r="AX871" s="168"/>
      <c r="AY871" s="168"/>
      <c r="AZ871" s="168"/>
      <c r="BA871" s="168"/>
      <c r="BB871" s="168"/>
      <c r="BC871" s="168"/>
      <c r="BD871" s="168"/>
      <c r="BE871" s="168"/>
      <c r="BF871" s="168"/>
      <c r="BG871" s="168"/>
      <c r="BH871" s="168"/>
      <c r="BI871" s="168"/>
      <c r="BJ871" s="168"/>
      <c r="BK871" s="168"/>
      <c r="BL871" s="168"/>
      <c r="BM871" s="168"/>
      <c r="BN871" s="168"/>
      <c r="BO871" s="168"/>
      <c r="BP871" s="168"/>
      <c r="BQ871" s="168"/>
      <c r="BR871" s="168"/>
    </row>
    <row r="872" spans="1:139">
      <c r="AE872" s="168"/>
      <c r="AF872" s="168"/>
      <c r="AG872" s="168"/>
      <c r="AH872" s="168"/>
      <c r="AI872" s="168"/>
      <c r="AJ872" s="168"/>
      <c r="AK872" s="168"/>
      <c r="AL872" s="168"/>
      <c r="AM872" s="168"/>
      <c r="AN872" s="168"/>
      <c r="AO872" s="168"/>
      <c r="AP872" s="168"/>
      <c r="AQ872" s="168"/>
      <c r="AR872" s="168"/>
      <c r="AS872" s="168"/>
      <c r="AT872" s="168"/>
      <c r="AU872" s="168"/>
      <c r="AV872" s="168"/>
      <c r="AW872" s="168"/>
      <c r="AX872" s="168"/>
      <c r="AY872" s="168"/>
      <c r="AZ872" s="168"/>
      <c r="BA872" s="168"/>
      <c r="BB872" s="168"/>
      <c r="BC872" s="168"/>
      <c r="BD872" s="168"/>
      <c r="BE872" s="168"/>
      <c r="BF872" s="168"/>
      <c r="BG872" s="168"/>
      <c r="BH872" s="168"/>
      <c r="BI872" s="168"/>
      <c r="BJ872" s="168"/>
      <c r="BK872" s="168"/>
      <c r="BL872" s="168"/>
      <c r="BM872" s="168"/>
      <c r="BN872" s="168"/>
      <c r="BO872" s="168"/>
      <c r="BP872" s="168"/>
      <c r="BQ872" s="168"/>
      <c r="BR872" s="168"/>
    </row>
    <row r="873" spans="1:139">
      <c r="A873" s="196"/>
      <c r="B873" s="196"/>
      <c r="C873" s="196"/>
      <c r="D873" s="196"/>
      <c r="E873" s="196"/>
      <c r="F873" s="196"/>
      <c r="G873" s="196"/>
      <c r="H873" s="196"/>
      <c r="I873" s="196"/>
      <c r="J873" s="196"/>
      <c r="K873" s="196"/>
      <c r="L873" s="196"/>
      <c r="M873" s="64"/>
      <c r="AE873" s="168"/>
      <c r="AF873" s="168"/>
      <c r="AG873" s="168"/>
      <c r="AH873" s="168"/>
      <c r="AI873" s="168"/>
      <c r="AJ873" s="168"/>
      <c r="AK873" s="168"/>
      <c r="AL873" s="168"/>
      <c r="AM873" s="168"/>
      <c r="AN873" s="168"/>
      <c r="AO873" s="168"/>
      <c r="AP873" s="168"/>
      <c r="AQ873" s="168"/>
      <c r="AR873" s="168"/>
      <c r="AS873" s="168"/>
      <c r="AT873" s="168"/>
      <c r="AU873" s="168"/>
      <c r="AV873" s="168"/>
      <c r="AW873" s="168"/>
      <c r="AX873" s="168"/>
      <c r="AY873" s="168"/>
      <c r="AZ873" s="168"/>
      <c r="BA873" s="168"/>
      <c r="BB873" s="168"/>
      <c r="BC873" s="168"/>
      <c r="BD873" s="168"/>
      <c r="BE873" s="168"/>
      <c r="BF873" s="168"/>
      <c r="BG873" s="168"/>
      <c r="BH873" s="168"/>
      <c r="BI873" s="168"/>
      <c r="BJ873" s="168"/>
      <c r="BK873" s="168"/>
      <c r="BL873" s="168"/>
      <c r="BM873" s="168"/>
      <c r="BN873" s="168"/>
      <c r="BO873" s="168"/>
      <c r="BP873" s="168"/>
      <c r="BQ873" s="168"/>
      <c r="BR873" s="168"/>
    </row>
    <row r="874" spans="1:139">
      <c r="AE874" s="168"/>
      <c r="AF874" s="168"/>
      <c r="AG874" s="168"/>
      <c r="AH874" s="168"/>
      <c r="AI874" s="168"/>
      <c r="AJ874" s="168"/>
      <c r="AK874" s="168"/>
      <c r="AL874" s="168"/>
      <c r="AM874" s="168"/>
      <c r="AN874" s="168"/>
      <c r="AO874" s="168"/>
      <c r="AP874" s="168"/>
      <c r="AQ874" s="168"/>
      <c r="AR874" s="168"/>
      <c r="AS874" s="168"/>
      <c r="AT874" s="168"/>
      <c r="AU874" s="168"/>
      <c r="AV874" s="168"/>
      <c r="AW874" s="168"/>
      <c r="AX874" s="168"/>
      <c r="AY874" s="168"/>
      <c r="AZ874" s="168"/>
      <c r="BA874" s="168"/>
      <c r="BB874" s="168"/>
      <c r="BC874" s="168"/>
      <c r="BD874" s="168"/>
      <c r="BE874" s="168"/>
      <c r="BF874" s="168"/>
      <c r="BG874" s="168"/>
      <c r="BH874" s="168"/>
      <c r="BI874" s="168"/>
      <c r="BJ874" s="168"/>
      <c r="BK874" s="168"/>
      <c r="BL874" s="168"/>
      <c r="BM874" s="168"/>
      <c r="BN874" s="168"/>
      <c r="BO874" s="168"/>
      <c r="BP874" s="168"/>
      <c r="BQ874" s="168"/>
      <c r="BR874" s="168"/>
    </row>
    <row r="875" spans="1:139">
      <c r="AE875" s="168"/>
      <c r="AF875" s="168"/>
      <c r="AG875" s="168"/>
      <c r="AH875" s="168"/>
      <c r="AI875" s="168"/>
      <c r="AJ875" s="168"/>
      <c r="AK875" s="168"/>
      <c r="AL875" s="168"/>
      <c r="AM875" s="168"/>
      <c r="AN875" s="168"/>
      <c r="AO875" s="168"/>
      <c r="AP875" s="168"/>
      <c r="AQ875" s="168"/>
      <c r="AR875" s="168"/>
      <c r="AS875" s="168"/>
      <c r="AT875" s="168"/>
      <c r="AU875" s="168"/>
      <c r="AV875" s="168"/>
      <c r="AW875" s="168"/>
      <c r="AX875" s="168"/>
      <c r="AY875" s="168"/>
      <c r="AZ875" s="168"/>
      <c r="BA875" s="168"/>
      <c r="BB875" s="168"/>
      <c r="BC875" s="168"/>
      <c r="BD875" s="168"/>
      <c r="BE875" s="168"/>
      <c r="BF875" s="168"/>
      <c r="BG875" s="168"/>
      <c r="BH875" s="168"/>
      <c r="BI875" s="168"/>
      <c r="BJ875" s="168"/>
      <c r="BK875" s="168"/>
      <c r="BL875" s="168"/>
      <c r="BM875" s="168"/>
      <c r="BN875" s="168"/>
      <c r="BO875" s="168"/>
      <c r="BP875" s="168"/>
      <c r="BQ875" s="168"/>
      <c r="BR875" s="168"/>
    </row>
  </sheetData>
  <mergeCells count="58">
    <mergeCell ref="A856:A857"/>
    <mergeCell ref="B856:B857"/>
    <mergeCell ref="A698:A699"/>
    <mergeCell ref="B698:B699"/>
    <mergeCell ref="A748:A749"/>
    <mergeCell ref="B748:B749"/>
    <mergeCell ref="A796:A797"/>
    <mergeCell ref="B796:B797"/>
    <mergeCell ref="A658:A659"/>
    <mergeCell ref="B658:B659"/>
    <mergeCell ref="A673:A674"/>
    <mergeCell ref="B673:B674"/>
    <mergeCell ref="A836:A837"/>
    <mergeCell ref="B836:B837"/>
    <mergeCell ref="A559:A560"/>
    <mergeCell ref="B559:B560"/>
    <mergeCell ref="A579:A580"/>
    <mergeCell ref="B579:B580"/>
    <mergeCell ref="A608:A609"/>
    <mergeCell ref="B608:B609"/>
    <mergeCell ref="A456:A457"/>
    <mergeCell ref="B456:B457"/>
    <mergeCell ref="A533:A534"/>
    <mergeCell ref="B533:B534"/>
    <mergeCell ref="A553:A554"/>
    <mergeCell ref="B553:B554"/>
    <mergeCell ref="M5:N5"/>
    <mergeCell ref="A873:L873"/>
    <mergeCell ref="A1:L1"/>
    <mergeCell ref="A2:L2"/>
    <mergeCell ref="A3:L3"/>
    <mergeCell ref="A5:A6"/>
    <mergeCell ref="B5:B6"/>
    <mergeCell ref="C5:D5"/>
    <mergeCell ref="E5:F5"/>
    <mergeCell ref="G5:H5"/>
    <mergeCell ref="I5:J5"/>
    <mergeCell ref="K5:L5"/>
    <mergeCell ref="A45:A46"/>
    <mergeCell ref="B45:B46"/>
    <mergeCell ref="A72:A73"/>
    <mergeCell ref="B72:B73"/>
    <mergeCell ref="A89:A90"/>
    <mergeCell ref="B89:B90"/>
    <mergeCell ref="A161:A162"/>
    <mergeCell ref="B161:B162"/>
    <mergeCell ref="A198:A199"/>
    <mergeCell ref="B198:B199"/>
    <mergeCell ref="A360:A361"/>
    <mergeCell ref="B360:B361"/>
    <mergeCell ref="A371:A372"/>
    <mergeCell ref="B371:B372"/>
    <mergeCell ref="A260:A261"/>
    <mergeCell ref="B260:B261"/>
    <mergeCell ref="A287:A288"/>
    <mergeCell ref="B287:B288"/>
    <mergeCell ref="A344:A345"/>
    <mergeCell ref="B344:B345"/>
  </mergeCells>
  <pageMargins left="0.2" right="0.19" top="0.19" bottom="0.22" header="0.31496062992125984" footer="0.23"/>
  <pageSetup paperSize="9" scale="65" orientation="landscape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01,11</vt:lpstr>
      <vt:lpstr>'01,11'!Заголовки_для_печати</vt:lpstr>
      <vt:lpstr>'01,11'!Область_печати</vt:lpstr>
    </vt:vector>
  </TitlesOfParts>
  <Company>DKU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2800-KiselA</dc:creator>
  <cp:lastModifiedBy>2800-OstapchykV</cp:lastModifiedBy>
  <cp:lastPrinted>2018-11-12T11:52:21Z</cp:lastPrinted>
  <dcterms:created xsi:type="dcterms:W3CDTF">2018-06-13T11:42:43Z</dcterms:created>
  <dcterms:modified xsi:type="dcterms:W3CDTF">2018-11-13T07:40:30Z</dcterms:modified>
</cp:coreProperties>
</file>